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50" i="1"/>
  <c r="L150"/>
  <c r="K150"/>
  <c r="J150"/>
  <c r="N149"/>
  <c r="N148"/>
  <c r="N147"/>
  <c r="N146"/>
  <c r="N150" s="1"/>
  <c r="M145"/>
  <c r="L145"/>
  <c r="K145"/>
  <c r="J145"/>
  <c r="N144"/>
  <c r="N143"/>
  <c r="N142"/>
  <c r="N141"/>
  <c r="N145" s="1"/>
  <c r="M140"/>
  <c r="L140"/>
  <c r="K140"/>
  <c r="J140"/>
  <c r="N139"/>
  <c r="N138"/>
  <c r="N137"/>
  <c r="N136"/>
  <c r="N140" s="1"/>
  <c r="M135"/>
  <c r="L135"/>
  <c r="K135"/>
  <c r="J135"/>
  <c r="N134"/>
  <c r="N133"/>
  <c r="N132"/>
  <c r="N131"/>
  <c r="N135" s="1"/>
  <c r="K130"/>
  <c r="J130"/>
  <c r="N129"/>
  <c r="N128"/>
  <c r="N127"/>
  <c r="N126"/>
  <c r="N130" s="1"/>
  <c r="M125"/>
  <c r="M130" s="1"/>
  <c r="L125"/>
  <c r="L130" s="1"/>
  <c r="N123"/>
  <c r="N122"/>
  <c r="N121"/>
  <c r="M120"/>
  <c r="L120"/>
  <c r="K120"/>
  <c r="J120"/>
  <c r="N118"/>
  <c r="N117"/>
  <c r="N116"/>
  <c r="N120" s="1"/>
  <c r="M115"/>
  <c r="L115"/>
  <c r="K115"/>
  <c r="J115"/>
  <c r="N112"/>
  <c r="N111"/>
  <c r="N115" s="1"/>
  <c r="N110"/>
  <c r="M109"/>
  <c r="L109"/>
  <c r="K109"/>
  <c r="J109"/>
  <c r="N105"/>
  <c r="N109" s="1"/>
  <c r="M104"/>
  <c r="L104"/>
  <c r="K104"/>
  <c r="J104"/>
  <c r="N100"/>
  <c r="N104" s="1"/>
  <c r="M99"/>
  <c r="L99"/>
  <c r="K99"/>
  <c r="J99"/>
  <c r="N95"/>
  <c r="N99" s="1"/>
  <c r="M94"/>
  <c r="L94"/>
  <c r="K94"/>
  <c r="J94"/>
  <c r="N90"/>
  <c r="N94" s="1"/>
  <c r="M89"/>
  <c r="L89"/>
  <c r="K89"/>
  <c r="J89"/>
  <c r="N88"/>
  <c r="N87"/>
  <c r="N86"/>
  <c r="N85"/>
  <c r="N84"/>
  <c r="N83"/>
  <c r="N82"/>
  <c r="N81"/>
  <c r="N80"/>
  <c r="N89" s="1"/>
  <c r="M79"/>
  <c r="L79"/>
  <c r="K79"/>
  <c r="J79"/>
  <c r="N79" s="1"/>
  <c r="N78"/>
  <c r="N77"/>
  <c r="N76"/>
  <c r="N75"/>
  <c r="N74"/>
  <c r="M73"/>
  <c r="L73"/>
  <c r="K73"/>
  <c r="J73"/>
  <c r="N71"/>
  <c r="N70"/>
  <c r="N69"/>
  <c r="N68"/>
  <c r="N73" s="1"/>
  <c r="M67"/>
  <c r="L67"/>
  <c r="K67"/>
  <c r="J67"/>
  <c r="N64"/>
  <c r="N63"/>
  <c r="N67" s="1"/>
  <c r="O62"/>
  <c r="M62"/>
  <c r="L62"/>
  <c r="K62"/>
  <c r="J62"/>
  <c r="N61"/>
  <c r="N60"/>
  <c r="N59"/>
  <c r="N58"/>
  <c r="N57"/>
  <c r="N62" s="1"/>
  <c r="M56"/>
  <c r="L56"/>
  <c r="K56"/>
  <c r="J56"/>
  <c r="N52"/>
  <c r="N56" s="1"/>
  <c r="M51"/>
  <c r="L51"/>
  <c r="K51"/>
  <c r="J51"/>
  <c r="N50"/>
  <c r="N49"/>
  <c r="N48"/>
  <c r="N47"/>
  <c r="N51" s="1"/>
  <c r="M46"/>
  <c r="L46"/>
  <c r="K46"/>
  <c r="J46"/>
  <c r="N42"/>
  <c r="N46" s="1"/>
  <c r="M41"/>
  <c r="L41"/>
  <c r="K41"/>
  <c r="J41"/>
  <c r="N37"/>
  <c r="N41" s="1"/>
  <c r="M36"/>
  <c r="L36"/>
  <c r="K36"/>
  <c r="J36"/>
  <c r="N34"/>
  <c r="N33"/>
  <c r="N36" s="1"/>
  <c r="M32"/>
  <c r="L32"/>
  <c r="K32"/>
  <c r="J32"/>
  <c r="N29"/>
  <c r="N28"/>
  <c r="N32" s="1"/>
  <c r="M27"/>
  <c r="L27"/>
  <c r="K27"/>
  <c r="J27"/>
  <c r="N26"/>
  <c r="N25"/>
  <c r="N24"/>
  <c r="N23"/>
  <c r="N22"/>
  <c r="N21"/>
  <c r="N20"/>
  <c r="N19"/>
  <c r="N27" s="1"/>
  <c r="M17"/>
  <c r="M151" s="1"/>
  <c r="L17"/>
  <c r="L151" s="1"/>
  <c r="K17"/>
  <c r="K151" s="1"/>
  <c r="J17"/>
  <c r="J151" s="1"/>
  <c r="N16"/>
  <c r="N15"/>
  <c r="N14"/>
  <c r="N13"/>
  <c r="N12"/>
  <c r="N11"/>
  <c r="N17" s="1"/>
  <c r="N151" s="1"/>
</calcChain>
</file>

<file path=xl/sharedStrings.xml><?xml version="1.0" encoding="utf-8"?>
<sst xmlns="http://schemas.openxmlformats.org/spreadsheetml/2006/main" count="247" uniqueCount="157">
  <si>
    <t>CAS Maramures</t>
  </si>
  <si>
    <t>Centralizatorul platilor aferente dispozitivelor medicale decontate in luna iulie 2016</t>
  </si>
  <si>
    <t>Nr.crt</t>
  </si>
  <si>
    <t>Beneficiar</t>
  </si>
  <si>
    <t>Localitatea</t>
  </si>
  <si>
    <t>Nr</t>
  </si>
  <si>
    <t>Data ang.</t>
  </si>
  <si>
    <t>Trezoreria</t>
  </si>
  <si>
    <t>Nr. Cont</t>
  </si>
  <si>
    <t>Factura</t>
  </si>
  <si>
    <t xml:space="preserve">Suma datorata </t>
  </si>
  <si>
    <t>Suma</t>
  </si>
  <si>
    <t>Refuz</t>
  </si>
  <si>
    <t>Suma de plata</t>
  </si>
  <si>
    <t>Ramas</t>
  </si>
  <si>
    <t>contr.</t>
  </si>
  <si>
    <t>legal</t>
  </si>
  <si>
    <t>numar</t>
  </si>
  <si>
    <t xml:space="preserve">data </t>
  </si>
  <si>
    <t>suma</t>
  </si>
  <si>
    <t>beneficiarului</t>
  </si>
  <si>
    <t>platita</t>
  </si>
  <si>
    <t>RON</t>
  </si>
  <si>
    <t>de plata</t>
  </si>
  <si>
    <t>MEDICAL EXPRESS</t>
  </si>
  <si>
    <t>Bucuresti</t>
  </si>
  <si>
    <t>01.05.   2015</t>
  </si>
  <si>
    <t>RO63TREZ7005069XXX003008</t>
  </si>
  <si>
    <t>FMXP 60560</t>
  </si>
  <si>
    <t>FMXP 60501</t>
  </si>
  <si>
    <t>FMXP 60569</t>
  </si>
  <si>
    <t>FMXP 60474</t>
  </si>
  <si>
    <t>FMXP 60653</t>
  </si>
  <si>
    <t>FMXP 60682</t>
  </si>
  <si>
    <t>TOTAL</t>
  </si>
  <si>
    <t xml:space="preserve">  ORTOPROFIL PROD ROMANIA</t>
  </si>
  <si>
    <t>Tg. Mures</t>
  </si>
  <si>
    <t>RO52TREZ4765069XXX000798</t>
  </si>
  <si>
    <t>31.05.2016</t>
  </si>
  <si>
    <t>MOTIVATION</t>
  </si>
  <si>
    <t>Ilfov</t>
  </si>
  <si>
    <t>01.05. 2015</t>
  </si>
  <si>
    <t>RO94TREZ4215069XXX002288</t>
  </si>
  <si>
    <t>MEDICA M3 COMEXIM</t>
  </si>
  <si>
    <t>Cluj Napoca</t>
  </si>
  <si>
    <t>RO53TREZ2165069XXX011177</t>
  </si>
  <si>
    <t>CJDMF1084</t>
  </si>
  <si>
    <t>CJDMF1089</t>
  </si>
  <si>
    <t>ERGO CENTER</t>
  </si>
  <si>
    <t>Haieu</t>
  </si>
  <si>
    <t>Bihor</t>
  </si>
  <si>
    <t>RO75TREZ7005069XXX010649</t>
  </si>
  <si>
    <t>FEERC16047</t>
  </si>
  <si>
    <t>ROMSOUND</t>
  </si>
  <si>
    <t>RO62TREZ2165069XXX009560</t>
  </si>
  <si>
    <t>RMS90116</t>
  </si>
  <si>
    <t>AUDIO NOVA</t>
  </si>
  <si>
    <t>RO92TREZ7005069XXX003941</t>
  </si>
  <si>
    <t>22,06,2016</t>
  </si>
  <si>
    <t>PROTMED PROTETIKA</t>
  </si>
  <si>
    <t>RO29TREZ2165069XXX015101</t>
  </si>
  <si>
    <t>PP 219</t>
  </si>
  <si>
    <t>NEWMEDICS COM</t>
  </si>
  <si>
    <t>RO02TR</t>
  </si>
  <si>
    <t>NME7022</t>
  </si>
  <si>
    <t>EZ70050</t>
  </si>
  <si>
    <t>NME7023</t>
  </si>
  <si>
    <t>69XXX00</t>
  </si>
  <si>
    <t>NME7026</t>
  </si>
  <si>
    <t>NME7025</t>
  </si>
  <si>
    <t>NME7024</t>
  </si>
  <si>
    <t>BIOSINTEX</t>
  </si>
  <si>
    <t>RO27TREZ7005069XXX005305</t>
  </si>
  <si>
    <t xml:space="preserve">LINDE GAZ </t>
  </si>
  <si>
    <t>Timisoara</t>
  </si>
  <si>
    <t>RO97TREZ6215069XXX003608</t>
  </si>
  <si>
    <t>ATOMEDICAL VEST</t>
  </si>
  <si>
    <t>Oradea</t>
  </si>
  <si>
    <t>RO75TREZ0765069XXX010440</t>
  </si>
  <si>
    <t>ATMM7966</t>
  </si>
  <si>
    <t>ATMM7967</t>
  </si>
  <si>
    <t>ATMM7968</t>
  </si>
  <si>
    <t>ATMM7964</t>
  </si>
  <si>
    <t>ATMM7965</t>
  </si>
  <si>
    <t>AIR LIQUIDE VITALAIRE</t>
  </si>
  <si>
    <t>Iasi</t>
  </si>
  <si>
    <t>RO92TREZ4065069XXX011111</t>
  </si>
  <si>
    <t>03,06,2016</t>
  </si>
  <si>
    <t>29,06,2016</t>
  </si>
  <si>
    <t>ORTOPEDICA</t>
  </si>
  <si>
    <t>RO12TREZ7005069XXX002568</t>
  </si>
  <si>
    <t>FEORP1058</t>
  </si>
  <si>
    <t xml:space="preserve">                                                                                                           </t>
  </si>
  <si>
    <t>CLARFON</t>
  </si>
  <si>
    <t>01.05.  2015</t>
  </si>
  <si>
    <t>RO02TREZ7005069XXX002651</t>
  </si>
  <si>
    <t>ORTOTECH</t>
  </si>
  <si>
    <t>RO52TREZ7035069XXX000692</t>
  </si>
  <si>
    <t>ORTOF20133</t>
  </si>
  <si>
    <t>THERANOVA PROTEZARE</t>
  </si>
  <si>
    <t>RO37TREZ0765069XXX003461</t>
  </si>
  <si>
    <t>MESSER ROMANIA GAZ</t>
  </si>
  <si>
    <t>RO67TREZ7005069XXX001966</t>
  </si>
  <si>
    <t xml:space="preserve">MEDICAL </t>
  </si>
  <si>
    <t>RO09TR</t>
  </si>
  <si>
    <t>MSNEX0008</t>
  </si>
  <si>
    <t>SERVICES</t>
  </si>
  <si>
    <t>Sintesti</t>
  </si>
  <si>
    <t>EZ4215</t>
  </si>
  <si>
    <t>NEUROLOGY</t>
  </si>
  <si>
    <t>069XXX</t>
  </si>
  <si>
    <t>009250</t>
  </si>
  <si>
    <t>RO24TR</t>
  </si>
  <si>
    <t xml:space="preserve">PAUL </t>
  </si>
  <si>
    <t>Tg. Mureş</t>
  </si>
  <si>
    <t>Mures</t>
  </si>
  <si>
    <t>EZ47045</t>
  </si>
  <si>
    <t>HARTMANN</t>
  </si>
  <si>
    <t>001399</t>
  </si>
  <si>
    <t>RO26TR</t>
  </si>
  <si>
    <t>STK2028</t>
  </si>
  <si>
    <t>STARKEY</t>
  </si>
  <si>
    <t>EZ2700</t>
  </si>
  <si>
    <t>LABORATORIES</t>
  </si>
  <si>
    <t>5069XXX</t>
  </si>
  <si>
    <t>008524</t>
  </si>
  <si>
    <t>RO59TR</t>
  </si>
  <si>
    <t>AN-E82</t>
  </si>
  <si>
    <t>ANCEU</t>
  </si>
  <si>
    <t>EZ27025</t>
  </si>
  <si>
    <t>008873</t>
  </si>
  <si>
    <t>RO67TR</t>
  </si>
  <si>
    <t>AM0575</t>
  </si>
  <si>
    <t>AGENT</t>
  </si>
  <si>
    <t>EZ27035</t>
  </si>
  <si>
    <t>MEDICAL</t>
  </si>
  <si>
    <t>015942</t>
  </si>
  <si>
    <t>RO46TR</t>
  </si>
  <si>
    <t>ARK2661</t>
  </si>
  <si>
    <t>ADAPTARE</t>
  </si>
  <si>
    <t>EZ2704</t>
  </si>
  <si>
    <t>RECUPERARE</t>
  </si>
  <si>
    <t>007625</t>
  </si>
  <si>
    <t>RO63TR</t>
  </si>
  <si>
    <t>NEOMED</t>
  </si>
  <si>
    <t>EZ27076</t>
  </si>
  <si>
    <t>002702</t>
  </si>
  <si>
    <t xml:space="preserve">TOTAL GENERAL </t>
  </si>
  <si>
    <t>\</t>
  </si>
  <si>
    <t>Preşedinte - Director general</t>
  </si>
  <si>
    <t>Director executiv - Direcţia Economică</t>
  </si>
  <si>
    <t>Director executiv  - Direcţia Relaţii Contractuale</t>
  </si>
  <si>
    <t>Ec. Carmen Prodan</t>
  </si>
  <si>
    <t>Ec. Adriana Hluhaniuc</t>
  </si>
  <si>
    <t>Ec. Camelia Stretea</t>
  </si>
  <si>
    <t>Şef Serviciu</t>
  </si>
  <si>
    <t>Ec. Gabriela Blaga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</si>
</sst>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Arial"/>
      <charset val="238"/>
    </font>
    <font>
      <b/>
      <sz val="9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" fontId="1" fillId="0" borderId="6" xfId="1" applyNumberFormat="1" applyFont="1" applyFill="1" applyBorder="1"/>
    <xf numFmtId="0" fontId="1" fillId="0" borderId="3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shrinkToFit="1"/>
    </xf>
    <xf numFmtId="0" fontId="1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" fontId="1" fillId="0" borderId="9" xfId="1" applyNumberFormat="1" applyFont="1" applyFill="1" applyBorder="1"/>
    <xf numFmtId="0" fontId="1" fillId="0" borderId="7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/>
    </xf>
    <xf numFmtId="0" fontId="1" fillId="0" borderId="1" xfId="2" applyFont="1" applyFill="1" applyBorder="1"/>
    <xf numFmtId="14" fontId="1" fillId="0" borderId="1" xfId="2" applyNumberFormat="1" applyFont="1" applyFill="1" applyBorder="1" applyAlignment="1">
      <alignment horizontal="center"/>
    </xf>
    <xf numFmtId="4" fontId="1" fillId="2" borderId="1" xfId="2" applyNumberFormat="1" applyFont="1" applyFill="1" applyBorder="1"/>
    <xf numFmtId="4" fontId="1" fillId="0" borderId="1" xfId="1" applyNumberFormat="1" applyFont="1" applyFill="1" applyBorder="1"/>
    <xf numFmtId="4" fontId="1" fillId="0" borderId="7" xfId="2" applyNumberFormat="1" applyFont="1" applyFill="1" applyBorder="1" applyAlignment="1">
      <alignment horizontal="right"/>
    </xf>
    <xf numFmtId="4" fontId="1" fillId="0" borderId="7" xfId="1" applyNumberFormat="1" applyFont="1" applyFill="1" applyBorder="1"/>
    <xf numFmtId="4" fontId="1" fillId="2" borderId="1" xfId="1" applyNumberFormat="1" applyFont="1" applyFill="1" applyBorder="1"/>
    <xf numFmtId="0" fontId="1" fillId="0" borderId="1" xfId="1" applyFont="1" applyFill="1" applyBorder="1"/>
    <xf numFmtId="0" fontId="1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justify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justify" vertical="center"/>
    </xf>
    <xf numFmtId="14" fontId="1" fillId="0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/>
    <xf numFmtId="0" fontId="1" fillId="0" borderId="1" xfId="2" applyFont="1" applyFill="1" applyBorder="1" applyAlignment="1">
      <alignment horizontal="center"/>
    </xf>
    <xf numFmtId="4" fontId="1" fillId="0" borderId="1" xfId="2" applyNumberFormat="1" applyFont="1" applyFill="1" applyBorder="1"/>
    <xf numFmtId="0" fontId="6" fillId="0" borderId="1" xfId="0" applyFont="1" applyBorder="1"/>
    <xf numFmtId="4" fontId="1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left" vertical="center" wrapText="1"/>
    </xf>
    <xf numFmtId="4" fontId="3" fillId="0" borderId="1" xfId="2" applyNumberFormat="1" applyFont="1" applyFill="1" applyBorder="1"/>
    <xf numFmtId="0" fontId="1" fillId="0" borderId="1" xfId="0" applyFont="1" applyFill="1" applyBorder="1"/>
    <xf numFmtId="4" fontId="3" fillId="0" borderId="7" xfId="2" applyNumberFormat="1" applyFont="1" applyFill="1" applyBorder="1"/>
    <xf numFmtId="0" fontId="1" fillId="0" borderId="7" xfId="2" applyFont="1" applyFill="1" applyBorder="1"/>
    <xf numFmtId="4" fontId="1" fillId="0" borderId="7" xfId="2" applyNumberFormat="1" applyFont="1" applyFill="1" applyBorder="1"/>
    <xf numFmtId="0" fontId="1" fillId="0" borderId="7" xfId="2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justify" vertical="center"/>
    </xf>
    <xf numFmtId="0" fontId="1" fillId="0" borderId="10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justify" vertical="center"/>
    </xf>
    <xf numFmtId="0" fontId="1" fillId="0" borderId="1" xfId="2" applyFont="1" applyFill="1" applyBorder="1" applyAlignment="1">
      <alignment horizontal="left" vertical="center" wrapText="1"/>
    </xf>
    <xf numFmtId="2" fontId="1" fillId="0" borderId="1" xfId="2" applyNumberFormat="1" applyFont="1" applyFill="1" applyBorder="1"/>
    <xf numFmtId="0" fontId="1" fillId="0" borderId="10" xfId="0" applyFont="1" applyFill="1" applyBorder="1" applyAlignment="1">
      <alignment horizontal="justify" vertical="center"/>
    </xf>
    <xf numFmtId="14" fontId="1" fillId="0" borderId="7" xfId="2" applyNumberFormat="1" applyFont="1" applyFill="1" applyBorder="1" applyAlignment="1">
      <alignment horizontal="center"/>
    </xf>
    <xf numFmtId="0" fontId="1" fillId="0" borderId="5" xfId="2" applyFont="1" applyFill="1" applyBorder="1"/>
    <xf numFmtId="0" fontId="1" fillId="0" borderId="7" xfId="0" applyFont="1" applyFill="1" applyBorder="1" applyAlignment="1">
      <alignment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7" xfId="2" applyFont="1" applyFill="1" applyBorder="1" applyAlignment="1">
      <alignment horizontal="left" vertical="center" wrapText="1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2" fontId="3" fillId="0" borderId="1" xfId="2" applyNumberFormat="1" applyFont="1" applyFill="1" applyBorder="1"/>
    <xf numFmtId="4" fontId="1" fillId="0" borderId="10" xfId="2" applyNumberFormat="1" applyFont="1" applyFill="1" applyBorder="1"/>
    <xf numFmtId="0" fontId="6" fillId="0" borderId="1" xfId="0" applyFont="1" applyFill="1" applyBorder="1"/>
    <xf numFmtId="2" fontId="1" fillId="0" borderId="7" xfId="2" applyNumberFormat="1" applyFont="1" applyFill="1" applyBorder="1"/>
    <xf numFmtId="0" fontId="1" fillId="0" borderId="6" xfId="0" applyFont="1" applyFill="1" applyBorder="1" applyAlignment="1">
      <alignment horizontal="justify" vertical="center"/>
    </xf>
    <xf numFmtId="0" fontId="1" fillId="0" borderId="8" xfId="2" applyFont="1" applyFill="1" applyBorder="1" applyAlignment="1">
      <alignment horizontal="center"/>
    </xf>
    <xf numFmtId="14" fontId="1" fillId="0" borderId="5" xfId="2" applyNumberFormat="1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4" fontId="1" fillId="0" borderId="8" xfId="2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justify" vertical="center"/>
    </xf>
    <xf numFmtId="0" fontId="1" fillId="0" borderId="3" xfId="2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3" fillId="0" borderId="13" xfId="2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1" fillId="0" borderId="7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/>
    <xf numFmtId="0" fontId="1" fillId="0" borderId="11" xfId="2" applyFont="1" applyFill="1" applyBorder="1" applyAlignment="1">
      <alignment horizontal="left" vertical="center"/>
    </xf>
    <xf numFmtId="0" fontId="1" fillId="0" borderId="9" xfId="2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7" xfId="2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5" xfId="2" applyFont="1" applyFill="1" applyBorder="1" applyAlignment="1">
      <alignment horizontal="center"/>
    </xf>
    <xf numFmtId="0" fontId="1" fillId="0" borderId="0" xfId="1" applyFont="1" applyFill="1" applyBorder="1" applyAlignment="1"/>
    <xf numFmtId="0" fontId="1" fillId="0" borderId="0" xfId="1" applyFont="1" applyFill="1" applyAlignment="1">
      <alignment horizontal="center"/>
    </xf>
    <xf numFmtId="0" fontId="0" fillId="0" borderId="0" xfId="0" applyFill="1"/>
    <xf numFmtId="4" fontId="3" fillId="0" borderId="0" xfId="1" applyNumberFormat="1" applyFont="1" applyBorder="1" applyAlignment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/>
    <xf numFmtId="0" fontId="1" fillId="0" borderId="0" xfId="1" applyFont="1" applyFill="1" applyBorder="1"/>
    <xf numFmtId="4" fontId="3" fillId="0" borderId="0" xfId="1" applyNumberFormat="1" applyFont="1" applyFill="1"/>
    <xf numFmtId="4" fontId="1" fillId="0" borderId="0" xfId="0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/>
    </xf>
    <xf numFmtId="0" fontId="3" fillId="0" borderId="0" xfId="1" applyFont="1" applyFill="1"/>
    <xf numFmtId="4" fontId="1" fillId="0" borderId="0" xfId="1" applyNumberFormat="1" applyFont="1" applyFill="1" applyAlignment="1">
      <alignment horizontal="left"/>
    </xf>
    <xf numFmtId="4" fontId="1" fillId="0" borderId="0" xfId="2" applyNumberFormat="1" applyFont="1" applyFill="1" applyBorder="1"/>
    <xf numFmtId="0" fontId="1" fillId="0" borderId="0" xfId="0" applyFont="1" applyFill="1" applyBorder="1"/>
    <xf numFmtId="0" fontId="1" fillId="0" borderId="0" xfId="2" applyFont="1" applyFill="1" applyBorder="1" applyAlignment="1">
      <alignment horizontal="left"/>
    </xf>
    <xf numFmtId="0" fontId="1" fillId="0" borderId="0" xfId="1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 applyBorder="1"/>
    <xf numFmtId="4" fontId="1" fillId="0" borderId="0" xfId="0" applyNumberFormat="1" applyFont="1" applyFill="1" applyBorder="1"/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0" fontId="1" fillId="0" borderId="0" xfId="2" applyFont="1" applyFill="1"/>
    <xf numFmtId="0" fontId="3" fillId="0" borderId="0" xfId="1" applyFont="1" applyFill="1" applyBorder="1" applyAlignment="1"/>
    <xf numFmtId="4" fontId="1" fillId="0" borderId="0" xfId="2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/>
    <xf numFmtId="4" fontId="3" fillId="0" borderId="0" xfId="0" applyNumberFormat="1" applyFont="1" applyFill="1"/>
    <xf numFmtId="0" fontId="1" fillId="0" borderId="0" xfId="0" applyFont="1" applyFill="1" applyBorder="1" applyAlignment="1">
      <alignment horizontal="center" vertical="center"/>
    </xf>
    <xf numFmtId="0" fontId="4" fillId="0" borderId="1" xfId="2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3" xfId="2" applyNumberFormat="1" applyFont="1" applyFill="1" applyBorder="1" applyAlignment="1">
      <alignment horizontal="justify" vertical="center"/>
    </xf>
    <xf numFmtId="0" fontId="1" fillId="0" borderId="10" xfId="2" applyFont="1" applyFill="1" applyBorder="1" applyAlignment="1">
      <alignment horizontal="justify" vertical="center"/>
    </xf>
    <xf numFmtId="0" fontId="1" fillId="0" borderId="3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justify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justify" vertical="center"/>
    </xf>
    <xf numFmtId="0" fontId="1" fillId="0" borderId="10" xfId="1" applyFont="1" applyFill="1" applyBorder="1" applyAlignment="1">
      <alignment horizontal="justify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justify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justify" vertical="center" wrapText="1"/>
    </xf>
    <xf numFmtId="0" fontId="1" fillId="0" borderId="3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14" fontId="1" fillId="0" borderId="10" xfId="1" applyNumberFormat="1" applyFont="1" applyFill="1" applyBorder="1" applyAlignment="1">
      <alignment horizontal="justify" vertic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0" fontId="1" fillId="0" borderId="1" xfId="0" applyFont="1" applyFill="1" applyBorder="1" applyAlignment="1">
      <alignment horizontal="center" vertical="justify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9"/>
  <sheetViews>
    <sheetView tabSelected="1" workbookViewId="0">
      <selection activeCell="H147" sqref="H147"/>
    </sheetView>
  </sheetViews>
  <sheetFormatPr defaultRowHeight="15"/>
  <cols>
    <col min="1" max="1" width="3.140625" customWidth="1"/>
    <col min="4" max="4" width="4.42578125" customWidth="1"/>
    <col min="5" max="5" width="6.5703125" customWidth="1"/>
    <col min="6" max="6" width="8.85546875" customWidth="1"/>
    <col min="7" max="7" width="9.7109375" customWidth="1"/>
    <col min="8" max="8" width="9.5703125" bestFit="1" customWidth="1"/>
    <col min="9" max="9" width="9.7109375" customWidth="1"/>
    <col min="10" max="11" width="9.5703125" customWidth="1"/>
    <col min="13" max="13" width="7.5703125" customWidth="1"/>
    <col min="14" max="14" width="9.5703125" customWidth="1"/>
  </cols>
  <sheetData>
    <row r="2" spans="1:15">
      <c r="B2" t="s">
        <v>0</v>
      </c>
      <c r="C2" s="1"/>
      <c r="I2" s="2"/>
    </row>
    <row r="3" spans="1:15">
      <c r="C3" s="1"/>
      <c r="I3" s="2"/>
    </row>
    <row r="4" spans="1:15">
      <c r="C4" s="1"/>
      <c r="I4" s="2"/>
    </row>
    <row r="5" spans="1:15">
      <c r="A5" s="3"/>
      <c r="B5" s="211" t="s">
        <v>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4"/>
    </row>
    <row r="6" spans="1: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</row>
    <row r="7" spans="1:1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"/>
    </row>
    <row r="8" spans="1:15">
      <c r="A8" s="3"/>
      <c r="B8" s="6"/>
      <c r="C8" s="7"/>
      <c r="D8" s="5"/>
      <c r="E8" s="6"/>
      <c r="F8" s="7"/>
      <c r="G8" s="6"/>
      <c r="H8" s="6"/>
      <c r="I8" s="5"/>
      <c r="J8" s="6"/>
      <c r="K8" s="6"/>
      <c r="L8" s="6"/>
      <c r="M8" s="6"/>
      <c r="N8" s="6"/>
      <c r="O8" s="4"/>
    </row>
    <row r="9" spans="1:15">
      <c r="A9" s="212" t="s">
        <v>2</v>
      </c>
      <c r="B9" s="213" t="s">
        <v>3</v>
      </c>
      <c r="C9" s="214" t="s">
        <v>4</v>
      </c>
      <c r="D9" s="8" t="s">
        <v>5</v>
      </c>
      <c r="E9" s="9" t="s">
        <v>6</v>
      </c>
      <c r="F9" s="215" t="s">
        <v>7</v>
      </c>
      <c r="G9" s="201" t="s">
        <v>8</v>
      </c>
      <c r="H9" s="217" t="s">
        <v>9</v>
      </c>
      <c r="I9" s="217"/>
      <c r="J9" s="218"/>
      <c r="K9" s="10" t="s">
        <v>10</v>
      </c>
      <c r="L9" s="11" t="s">
        <v>11</v>
      </c>
      <c r="M9" s="219" t="s">
        <v>12</v>
      </c>
      <c r="N9" s="12" t="s">
        <v>13</v>
      </c>
      <c r="O9" s="13" t="s">
        <v>14</v>
      </c>
    </row>
    <row r="10" spans="1:15">
      <c r="A10" s="212"/>
      <c r="B10" s="213"/>
      <c r="C10" s="214"/>
      <c r="D10" s="14" t="s">
        <v>15</v>
      </c>
      <c r="E10" s="15" t="s">
        <v>16</v>
      </c>
      <c r="F10" s="215"/>
      <c r="G10" s="216"/>
      <c r="H10" s="16" t="s">
        <v>17</v>
      </c>
      <c r="I10" s="16" t="s">
        <v>18</v>
      </c>
      <c r="J10" s="17" t="s">
        <v>19</v>
      </c>
      <c r="K10" s="18" t="s">
        <v>20</v>
      </c>
      <c r="L10" s="19" t="s">
        <v>21</v>
      </c>
      <c r="M10" s="219"/>
      <c r="N10" s="20" t="s">
        <v>22</v>
      </c>
      <c r="O10" s="21" t="s">
        <v>23</v>
      </c>
    </row>
    <row r="11" spans="1:15">
      <c r="A11" s="167">
        <v>1</v>
      </c>
      <c r="B11" s="198" t="s">
        <v>24</v>
      </c>
      <c r="C11" s="206" t="s">
        <v>25</v>
      </c>
      <c r="D11" s="202">
        <v>13</v>
      </c>
      <c r="E11" s="208" t="s">
        <v>26</v>
      </c>
      <c r="F11" s="209" t="s">
        <v>25</v>
      </c>
      <c r="G11" s="196" t="s">
        <v>27</v>
      </c>
      <c r="H11" s="22" t="s">
        <v>28</v>
      </c>
      <c r="I11" s="23">
        <v>42549</v>
      </c>
      <c r="J11" s="24">
        <v>10619.24</v>
      </c>
      <c r="K11" s="24">
        <v>10619.24</v>
      </c>
      <c r="L11" s="24">
        <v>0</v>
      </c>
      <c r="M11" s="25">
        <v>0</v>
      </c>
      <c r="N11" s="26">
        <f>J11-L11-M11</f>
        <v>10619.24</v>
      </c>
      <c r="O11" s="27"/>
    </row>
    <row r="12" spans="1:15">
      <c r="A12" s="168"/>
      <c r="B12" s="199"/>
      <c r="C12" s="207"/>
      <c r="D12" s="202"/>
      <c r="E12" s="208"/>
      <c r="F12" s="210"/>
      <c r="G12" s="197"/>
      <c r="H12" s="22" t="s">
        <v>29</v>
      </c>
      <c r="I12" s="23">
        <v>42538</v>
      </c>
      <c r="J12" s="28">
        <v>13392.03</v>
      </c>
      <c r="K12" s="28">
        <v>13392.03</v>
      </c>
      <c r="L12" s="25">
        <v>0</v>
      </c>
      <c r="M12" s="25">
        <v>0</v>
      </c>
      <c r="N12" s="26">
        <f t="shared" ref="N12:N33" si="0">J12-L12-M12</f>
        <v>13392.03</v>
      </c>
      <c r="O12" s="25"/>
    </row>
    <row r="13" spans="1:15">
      <c r="A13" s="168"/>
      <c r="B13" s="199"/>
      <c r="C13" s="207"/>
      <c r="D13" s="202"/>
      <c r="E13" s="208"/>
      <c r="F13" s="210"/>
      <c r="G13" s="197"/>
      <c r="H13" s="22" t="s">
        <v>30</v>
      </c>
      <c r="I13" s="23">
        <v>42550</v>
      </c>
      <c r="J13" s="28">
        <v>5474.7</v>
      </c>
      <c r="K13" s="28">
        <v>5390.81</v>
      </c>
      <c r="L13" s="25"/>
      <c r="M13" s="25">
        <v>83.89</v>
      </c>
      <c r="N13" s="26">
        <f t="shared" si="0"/>
        <v>5390.8099999999995</v>
      </c>
      <c r="O13" s="25"/>
    </row>
    <row r="14" spans="1:15">
      <c r="A14" s="168"/>
      <c r="B14" s="199"/>
      <c r="C14" s="207"/>
      <c r="D14" s="202"/>
      <c r="E14" s="208"/>
      <c r="F14" s="210"/>
      <c r="G14" s="197"/>
      <c r="H14" s="22" t="s">
        <v>31</v>
      </c>
      <c r="I14" s="23">
        <v>42535</v>
      </c>
      <c r="J14" s="28">
        <v>18254.669999999998</v>
      </c>
      <c r="K14" s="28">
        <v>18254.669999999998</v>
      </c>
      <c r="L14" s="25"/>
      <c r="M14" s="25"/>
      <c r="N14" s="26">
        <f t="shared" si="0"/>
        <v>18254.669999999998</v>
      </c>
      <c r="O14" s="25"/>
    </row>
    <row r="15" spans="1:15">
      <c r="A15" s="168"/>
      <c r="B15" s="199"/>
      <c r="C15" s="207"/>
      <c r="D15" s="202"/>
      <c r="E15" s="208"/>
      <c r="F15" s="210"/>
      <c r="G15" s="197"/>
      <c r="H15" s="29" t="s">
        <v>32</v>
      </c>
      <c r="I15" s="23">
        <v>42551</v>
      </c>
      <c r="J15" s="28">
        <v>3889.47</v>
      </c>
      <c r="K15" s="28">
        <v>3889.47</v>
      </c>
      <c r="L15" s="25"/>
      <c r="M15" s="25"/>
      <c r="N15" s="26">
        <f t="shared" si="0"/>
        <v>3889.47</v>
      </c>
      <c r="O15" s="25"/>
    </row>
    <row r="16" spans="1:15">
      <c r="A16" s="168"/>
      <c r="B16" s="199"/>
      <c r="C16" s="207"/>
      <c r="D16" s="202"/>
      <c r="E16" s="208"/>
      <c r="F16" s="210"/>
      <c r="G16" s="197"/>
      <c r="H16" s="29" t="s">
        <v>33</v>
      </c>
      <c r="I16" s="23">
        <v>42551</v>
      </c>
      <c r="J16" s="28">
        <v>1750.54</v>
      </c>
      <c r="K16" s="28">
        <v>1750.54</v>
      </c>
      <c r="L16" s="25"/>
      <c r="M16" s="25"/>
      <c r="N16" s="26">
        <f t="shared" si="0"/>
        <v>1750.54</v>
      </c>
      <c r="O16" s="25"/>
    </row>
    <row r="17" spans="1:15">
      <c r="A17" s="30"/>
      <c r="B17" s="31" t="s">
        <v>34</v>
      </c>
      <c r="C17" s="32"/>
      <c r="D17" s="33"/>
      <c r="E17" s="34"/>
      <c r="F17" s="35"/>
      <c r="G17" s="36"/>
      <c r="H17" s="29"/>
      <c r="I17" s="37"/>
      <c r="J17" s="38">
        <f>SUM(J11:J16)</f>
        <v>53380.65</v>
      </c>
      <c r="K17" s="38">
        <f>SUM(K11:K16)</f>
        <v>53296.76</v>
      </c>
      <c r="L17" s="38">
        <f>SUM(L11:L16)</f>
        <v>0</v>
      </c>
      <c r="M17" s="38">
        <f>SUM(M11:M16)</f>
        <v>83.89</v>
      </c>
      <c r="N17" s="38">
        <f>SUM(N11:N16)</f>
        <v>53296.76</v>
      </c>
      <c r="O17" s="38">
        <v>0</v>
      </c>
    </row>
    <row r="18" spans="1:15">
      <c r="A18" s="167">
        <v>2</v>
      </c>
      <c r="B18" s="198" t="s">
        <v>35</v>
      </c>
      <c r="C18" s="200" t="s">
        <v>36</v>
      </c>
      <c r="D18" s="201">
        <v>17</v>
      </c>
      <c r="E18" s="203" t="s">
        <v>26</v>
      </c>
      <c r="F18" s="204" t="s">
        <v>36</v>
      </c>
      <c r="G18" s="205" t="s">
        <v>37</v>
      </c>
      <c r="H18" s="22">
        <v>2400077</v>
      </c>
      <c r="I18" s="39" t="s">
        <v>38</v>
      </c>
      <c r="J18" s="24">
        <v>46128.38</v>
      </c>
      <c r="K18" s="24">
        <v>46128.38</v>
      </c>
      <c r="L18" s="24">
        <v>2071.4299999999998</v>
      </c>
      <c r="M18" s="40"/>
      <c r="N18" s="40">
        <v>21595.03</v>
      </c>
      <c r="O18" s="40">
        <v>22461.919999999998</v>
      </c>
    </row>
    <row r="19" spans="1:15">
      <c r="A19" s="168"/>
      <c r="B19" s="199"/>
      <c r="C19" s="200"/>
      <c r="D19" s="202"/>
      <c r="E19" s="203"/>
      <c r="F19" s="204"/>
      <c r="G19" s="205"/>
      <c r="H19" s="22">
        <v>1200102</v>
      </c>
      <c r="I19" s="23">
        <v>42551</v>
      </c>
      <c r="J19" s="24">
        <v>2269.6799999999998</v>
      </c>
      <c r="K19" s="24">
        <v>2269.6799999999998</v>
      </c>
      <c r="L19" s="40"/>
      <c r="M19" s="40"/>
      <c r="N19" s="26">
        <f t="shared" si="0"/>
        <v>2269.6799999999998</v>
      </c>
      <c r="O19" s="40"/>
    </row>
    <row r="20" spans="1:15">
      <c r="A20" s="168"/>
      <c r="B20" s="199"/>
      <c r="C20" s="200"/>
      <c r="D20" s="202"/>
      <c r="E20" s="203"/>
      <c r="F20" s="204"/>
      <c r="G20" s="205"/>
      <c r="H20" s="41">
        <v>2400083</v>
      </c>
      <c r="I20" s="23">
        <v>42536</v>
      </c>
      <c r="J20" s="24">
        <v>4070.22</v>
      </c>
      <c r="K20" s="24">
        <v>4070.22</v>
      </c>
      <c r="L20" s="42"/>
      <c r="M20" s="42"/>
      <c r="N20" s="26">
        <f t="shared" si="0"/>
        <v>4070.22</v>
      </c>
      <c r="O20" s="40"/>
    </row>
    <row r="21" spans="1:15">
      <c r="A21" s="168"/>
      <c r="B21" s="199"/>
      <c r="C21" s="200"/>
      <c r="D21" s="168"/>
      <c r="E21" s="203"/>
      <c r="F21" s="204"/>
      <c r="G21" s="205"/>
      <c r="H21" s="41">
        <v>2400085</v>
      </c>
      <c r="I21" s="23">
        <v>42536</v>
      </c>
      <c r="J21" s="24">
        <v>161.5</v>
      </c>
      <c r="K21" s="24">
        <v>161.5</v>
      </c>
      <c r="L21" s="40"/>
      <c r="M21" s="40"/>
      <c r="N21" s="26">
        <f t="shared" si="0"/>
        <v>161.5</v>
      </c>
      <c r="O21" s="40"/>
    </row>
    <row r="22" spans="1:15">
      <c r="A22" s="168"/>
      <c r="B22" s="199"/>
      <c r="C22" s="200"/>
      <c r="D22" s="168"/>
      <c r="E22" s="203"/>
      <c r="F22" s="204"/>
      <c r="G22" s="205"/>
      <c r="H22" s="22">
        <v>2400090</v>
      </c>
      <c r="I22" s="23">
        <v>42551</v>
      </c>
      <c r="J22" s="24">
        <v>6440.94</v>
      </c>
      <c r="K22" s="24">
        <v>6440.94</v>
      </c>
      <c r="L22" s="40"/>
      <c r="M22" s="40"/>
      <c r="N22" s="26">
        <f t="shared" si="0"/>
        <v>6440.94</v>
      </c>
      <c r="O22" s="40"/>
    </row>
    <row r="23" spans="1:15">
      <c r="A23" s="168"/>
      <c r="B23" s="199"/>
      <c r="C23" s="200"/>
      <c r="D23" s="168"/>
      <c r="E23" s="203"/>
      <c r="F23" s="204"/>
      <c r="G23" s="205"/>
      <c r="H23" s="22">
        <v>2400088</v>
      </c>
      <c r="I23" s="23">
        <v>42551</v>
      </c>
      <c r="J23" s="24">
        <v>174.44</v>
      </c>
      <c r="K23" s="24">
        <v>174.44</v>
      </c>
      <c r="L23" s="41"/>
      <c r="M23" s="41"/>
      <c r="N23" s="26">
        <f t="shared" si="0"/>
        <v>174.44</v>
      </c>
      <c r="O23" s="40"/>
    </row>
    <row r="24" spans="1:15">
      <c r="A24" s="168"/>
      <c r="B24" s="199"/>
      <c r="C24" s="200"/>
      <c r="D24" s="168"/>
      <c r="E24" s="203"/>
      <c r="F24" s="204"/>
      <c r="G24" s="205"/>
      <c r="H24" s="22">
        <v>2400087</v>
      </c>
      <c r="I24" s="23">
        <v>42551</v>
      </c>
      <c r="J24" s="24">
        <v>30223.13</v>
      </c>
      <c r="K24" s="24">
        <v>30223.13</v>
      </c>
      <c r="L24" s="41"/>
      <c r="M24" s="41"/>
      <c r="N24" s="26">
        <f t="shared" si="0"/>
        <v>30223.13</v>
      </c>
      <c r="O24" s="26"/>
    </row>
    <row r="25" spans="1:15">
      <c r="A25" s="168"/>
      <c r="B25" s="199"/>
      <c r="C25" s="200"/>
      <c r="D25" s="168"/>
      <c r="E25" s="203"/>
      <c r="F25" s="204"/>
      <c r="G25" s="205"/>
      <c r="H25" s="22">
        <v>2400089</v>
      </c>
      <c r="I25" s="23">
        <v>42551</v>
      </c>
      <c r="J25" s="24">
        <v>775.28</v>
      </c>
      <c r="K25" s="24">
        <v>775.28</v>
      </c>
      <c r="L25" s="41"/>
      <c r="M25" s="41"/>
      <c r="N25" s="26">
        <f t="shared" si="0"/>
        <v>775.28</v>
      </c>
      <c r="O25" s="40"/>
    </row>
    <row r="26" spans="1:15">
      <c r="A26" s="168"/>
      <c r="B26" s="199"/>
      <c r="C26" s="200"/>
      <c r="D26" s="168"/>
      <c r="E26" s="203"/>
      <c r="F26" s="204"/>
      <c r="G26" s="205"/>
      <c r="H26" s="41">
        <v>2400086</v>
      </c>
      <c r="I26" s="23">
        <v>42551</v>
      </c>
      <c r="J26" s="24">
        <v>25404.06</v>
      </c>
      <c r="K26" s="24">
        <v>25404.06</v>
      </c>
      <c r="L26" s="40"/>
      <c r="M26" s="40"/>
      <c r="N26" s="26">
        <f t="shared" si="0"/>
        <v>25404.06</v>
      </c>
      <c r="O26" s="40"/>
    </row>
    <row r="27" spans="1:15">
      <c r="A27" s="30"/>
      <c r="B27" s="43" t="s">
        <v>34</v>
      </c>
      <c r="C27" s="44"/>
      <c r="D27" s="45"/>
      <c r="E27" s="46"/>
      <c r="F27" s="47"/>
      <c r="G27" s="46"/>
      <c r="H27" s="22"/>
      <c r="I27" s="39"/>
      <c r="J27" s="48">
        <f>SUM(J18:J26)</f>
        <v>115647.63</v>
      </c>
      <c r="K27" s="48">
        <f>SUM(K18:K26)</f>
        <v>115647.63</v>
      </c>
      <c r="L27" s="48">
        <f>SUM(L18:L26)</f>
        <v>2071.4299999999998</v>
      </c>
      <c r="M27" s="48">
        <f>SUM(M18:M26)</f>
        <v>0</v>
      </c>
      <c r="N27" s="48">
        <f>SUM(N18:N26)</f>
        <v>91114.28</v>
      </c>
      <c r="O27" s="40">
        <v>22461.919999999998</v>
      </c>
    </row>
    <row r="28" spans="1:15">
      <c r="A28" s="167">
        <v>3</v>
      </c>
      <c r="B28" s="183" t="s">
        <v>39</v>
      </c>
      <c r="C28" s="194" t="s">
        <v>40</v>
      </c>
      <c r="D28" s="167">
        <v>214</v>
      </c>
      <c r="E28" s="159" t="s">
        <v>41</v>
      </c>
      <c r="F28" s="159" t="s">
        <v>40</v>
      </c>
      <c r="G28" s="185" t="s">
        <v>42</v>
      </c>
      <c r="H28" s="49">
        <v>320160958</v>
      </c>
      <c r="I28" s="23">
        <v>42551</v>
      </c>
      <c r="J28" s="49">
        <v>5054.6400000000003</v>
      </c>
      <c r="K28" s="49">
        <v>5054.6400000000003</v>
      </c>
      <c r="L28" s="49"/>
      <c r="M28" s="49"/>
      <c r="N28" s="26">
        <f t="shared" si="0"/>
        <v>5054.6400000000003</v>
      </c>
      <c r="O28" s="50"/>
    </row>
    <row r="29" spans="1:15">
      <c r="A29" s="168"/>
      <c r="B29" s="184"/>
      <c r="C29" s="195"/>
      <c r="D29" s="168"/>
      <c r="E29" s="160"/>
      <c r="F29" s="160"/>
      <c r="G29" s="186"/>
      <c r="H29" s="51">
        <v>320160967</v>
      </c>
      <c r="I29" s="23">
        <v>42551</v>
      </c>
      <c r="J29" s="52">
        <v>16011.42</v>
      </c>
      <c r="K29" s="52">
        <v>16011.42</v>
      </c>
      <c r="L29" s="52"/>
      <c r="M29" s="52"/>
      <c r="N29" s="26">
        <f t="shared" si="0"/>
        <v>16011.42</v>
      </c>
      <c r="O29" s="50"/>
    </row>
    <row r="30" spans="1:15">
      <c r="A30" s="168"/>
      <c r="B30" s="184"/>
      <c r="C30" s="195"/>
      <c r="D30" s="168"/>
      <c r="E30" s="160"/>
      <c r="F30" s="160"/>
      <c r="G30" s="186"/>
      <c r="H30" s="51"/>
      <c r="I30" s="53"/>
      <c r="J30" s="52"/>
      <c r="K30" s="52"/>
      <c r="L30" s="52"/>
      <c r="M30" s="52"/>
      <c r="N30" s="26"/>
      <c r="O30" s="50"/>
    </row>
    <row r="31" spans="1:15">
      <c r="A31" s="168"/>
      <c r="B31" s="184"/>
      <c r="C31" s="195"/>
      <c r="D31" s="168"/>
      <c r="E31" s="160"/>
      <c r="F31" s="160"/>
      <c r="G31" s="186"/>
      <c r="H31" s="51"/>
      <c r="I31" s="53"/>
      <c r="J31" s="52"/>
      <c r="K31" s="52"/>
      <c r="L31" s="52"/>
      <c r="M31" s="52"/>
      <c r="N31" s="26"/>
      <c r="O31" s="50"/>
    </row>
    <row r="32" spans="1:15">
      <c r="A32" s="54"/>
      <c r="B32" s="55" t="s">
        <v>34</v>
      </c>
      <c r="C32" s="56"/>
      <c r="D32" s="54"/>
      <c r="E32" s="57"/>
      <c r="F32" s="58"/>
      <c r="G32" s="57"/>
      <c r="H32" s="51"/>
      <c r="I32" s="53"/>
      <c r="J32" s="50">
        <f>SUM(J28:J31)</f>
        <v>21066.06</v>
      </c>
      <c r="K32" s="50">
        <f>SUM(K28:K31)</f>
        <v>21066.06</v>
      </c>
      <c r="L32" s="50">
        <f t="shared" ref="L32:N32" si="1">SUM(L28:L31)</f>
        <v>0</v>
      </c>
      <c r="M32" s="50">
        <f t="shared" si="1"/>
        <v>0</v>
      </c>
      <c r="N32" s="50">
        <f t="shared" si="1"/>
        <v>21066.06</v>
      </c>
      <c r="O32" s="50">
        <v>0</v>
      </c>
    </row>
    <row r="33" spans="1:15">
      <c r="A33" s="167">
        <v>4</v>
      </c>
      <c r="B33" s="183" t="s">
        <v>43</v>
      </c>
      <c r="C33" s="159" t="s">
        <v>44</v>
      </c>
      <c r="D33" s="178">
        <v>230</v>
      </c>
      <c r="E33" s="171" t="s">
        <v>41</v>
      </c>
      <c r="F33" s="159" t="s">
        <v>44</v>
      </c>
      <c r="G33" s="185" t="s">
        <v>45</v>
      </c>
      <c r="H33" s="51" t="s">
        <v>46</v>
      </c>
      <c r="I33" s="23">
        <v>42551</v>
      </c>
      <c r="J33" s="26">
        <v>3418.32</v>
      </c>
      <c r="K33" s="26">
        <v>3418.32</v>
      </c>
      <c r="L33" s="26"/>
      <c r="M33" s="26"/>
      <c r="N33" s="26">
        <f t="shared" si="0"/>
        <v>3418.32</v>
      </c>
      <c r="O33" s="50"/>
    </row>
    <row r="34" spans="1:15">
      <c r="A34" s="168"/>
      <c r="B34" s="184"/>
      <c r="C34" s="160"/>
      <c r="D34" s="179"/>
      <c r="E34" s="172"/>
      <c r="F34" s="160"/>
      <c r="G34" s="186"/>
      <c r="H34" s="51" t="s">
        <v>47</v>
      </c>
      <c r="I34" s="23">
        <v>42551</v>
      </c>
      <c r="J34" s="26">
        <v>3418.32</v>
      </c>
      <c r="K34" s="26">
        <v>3418.32</v>
      </c>
      <c r="L34" s="26"/>
      <c r="M34" s="26"/>
      <c r="N34" s="26">
        <f>J34-L34-M34</f>
        <v>3418.32</v>
      </c>
      <c r="O34" s="50"/>
    </row>
    <row r="35" spans="1:15">
      <c r="A35" s="168"/>
      <c r="B35" s="184"/>
      <c r="C35" s="160"/>
      <c r="D35" s="179"/>
      <c r="E35" s="172"/>
      <c r="F35" s="160"/>
      <c r="G35" s="186"/>
      <c r="H35" s="51"/>
      <c r="I35" s="53"/>
      <c r="J35" s="26"/>
      <c r="K35" s="26"/>
      <c r="L35" s="26"/>
      <c r="M35" s="26"/>
      <c r="N35" s="26"/>
      <c r="O35" s="50"/>
    </row>
    <row r="36" spans="1:15">
      <c r="A36" s="54"/>
      <c r="B36" s="55" t="s">
        <v>34</v>
      </c>
      <c r="C36" s="56"/>
      <c r="D36" s="54"/>
      <c r="E36" s="57"/>
      <c r="F36" s="58"/>
      <c r="G36" s="57"/>
      <c r="H36" s="51"/>
      <c r="I36" s="53"/>
      <c r="J36" s="50">
        <f>SUM(J33:J35)</f>
        <v>6836.64</v>
      </c>
      <c r="K36" s="50">
        <f>SUM(K33:K35)</f>
        <v>6836.64</v>
      </c>
      <c r="L36" s="50">
        <f>SUM(L33:L35)</f>
        <v>0</v>
      </c>
      <c r="M36" s="50">
        <f>SUM(M33:M35)</f>
        <v>0</v>
      </c>
      <c r="N36" s="50">
        <f>SUM(N33:N35)</f>
        <v>6836.64</v>
      </c>
      <c r="O36" s="50">
        <v>0</v>
      </c>
    </row>
    <row r="37" spans="1:15">
      <c r="A37" s="167">
        <v>5</v>
      </c>
      <c r="B37" s="176" t="s">
        <v>48</v>
      </c>
      <c r="C37" s="165" t="s">
        <v>49</v>
      </c>
      <c r="D37" s="167">
        <v>870</v>
      </c>
      <c r="E37" s="171" t="s">
        <v>41</v>
      </c>
      <c r="F37" s="171" t="s">
        <v>50</v>
      </c>
      <c r="G37" s="185" t="s">
        <v>51</v>
      </c>
      <c r="H37" s="51" t="s">
        <v>52</v>
      </c>
      <c r="I37" s="23">
        <v>42551</v>
      </c>
      <c r="J37" s="52">
        <v>229.47</v>
      </c>
      <c r="K37" s="52">
        <v>229.47</v>
      </c>
      <c r="L37" s="52"/>
      <c r="M37" s="52"/>
      <c r="N37" s="52">
        <f>J37-L37-M37</f>
        <v>229.47</v>
      </c>
      <c r="O37" s="50"/>
    </row>
    <row r="38" spans="1:15">
      <c r="A38" s="168"/>
      <c r="B38" s="177"/>
      <c r="C38" s="166"/>
      <c r="D38" s="168"/>
      <c r="E38" s="172"/>
      <c r="F38" s="172"/>
      <c r="G38" s="186"/>
      <c r="H38" s="51"/>
      <c r="I38" s="53"/>
      <c r="J38" s="52"/>
      <c r="K38" s="52"/>
      <c r="L38" s="52"/>
      <c r="M38" s="52"/>
      <c r="N38" s="52"/>
      <c r="O38" s="50"/>
    </row>
    <row r="39" spans="1:15">
      <c r="A39" s="168"/>
      <c r="B39" s="177"/>
      <c r="C39" s="166"/>
      <c r="D39" s="168"/>
      <c r="E39" s="172"/>
      <c r="F39" s="172"/>
      <c r="G39" s="186"/>
      <c r="H39" s="51"/>
      <c r="I39" s="53"/>
      <c r="J39" s="52"/>
      <c r="K39" s="52"/>
      <c r="L39" s="52"/>
      <c r="M39" s="52"/>
      <c r="N39" s="52"/>
      <c r="O39" s="50"/>
    </row>
    <row r="40" spans="1:15">
      <c r="A40" s="168"/>
      <c r="B40" s="177"/>
      <c r="C40" s="166"/>
      <c r="D40" s="168"/>
      <c r="E40" s="172"/>
      <c r="F40" s="172"/>
      <c r="G40" s="186"/>
      <c r="H40" s="51"/>
      <c r="I40" s="53"/>
      <c r="J40" s="52"/>
      <c r="K40" s="52"/>
      <c r="L40" s="52"/>
      <c r="M40" s="52"/>
      <c r="N40" s="52"/>
      <c r="O40" s="50"/>
    </row>
    <row r="41" spans="1:15">
      <c r="A41" s="54"/>
      <c r="B41" s="55" t="s">
        <v>34</v>
      </c>
      <c r="C41" s="56"/>
      <c r="D41" s="54"/>
      <c r="E41" s="57"/>
      <c r="F41" s="58"/>
      <c r="G41" s="57"/>
      <c r="H41" s="51"/>
      <c r="I41" s="53"/>
      <c r="J41" s="50">
        <f>SUM(J37:J40)</f>
        <v>229.47</v>
      </c>
      <c r="K41" s="50">
        <f>SUM(K37:K40)</f>
        <v>229.47</v>
      </c>
      <c r="L41" s="50">
        <f>SUM(L37:L40)</f>
        <v>0</v>
      </c>
      <c r="M41" s="50">
        <f>SUM(M37:M40)</f>
        <v>0</v>
      </c>
      <c r="N41" s="50">
        <f>SUM(N37:N40)</f>
        <v>229.47</v>
      </c>
      <c r="O41" s="50">
        <v>0</v>
      </c>
    </row>
    <row r="42" spans="1:15">
      <c r="A42" s="167">
        <v>6</v>
      </c>
      <c r="B42" s="183" t="s">
        <v>53</v>
      </c>
      <c r="C42" s="159" t="s">
        <v>44</v>
      </c>
      <c r="D42" s="167">
        <v>24</v>
      </c>
      <c r="E42" s="159" t="s">
        <v>41</v>
      </c>
      <c r="F42" s="159" t="s">
        <v>44</v>
      </c>
      <c r="G42" s="185" t="s">
        <v>54</v>
      </c>
      <c r="H42" s="51" t="s">
        <v>55</v>
      </c>
      <c r="I42" s="23">
        <v>42551</v>
      </c>
      <c r="J42" s="52">
        <v>47990</v>
      </c>
      <c r="K42" s="52">
        <v>47990</v>
      </c>
      <c r="L42" s="52"/>
      <c r="M42" s="52"/>
      <c r="N42" s="52">
        <f>J42-L42-M42</f>
        <v>47990</v>
      </c>
      <c r="O42" s="50"/>
    </row>
    <row r="43" spans="1:15">
      <c r="A43" s="168"/>
      <c r="B43" s="184"/>
      <c r="C43" s="160"/>
      <c r="D43" s="168"/>
      <c r="E43" s="160"/>
      <c r="F43" s="160"/>
      <c r="G43" s="186"/>
      <c r="H43" s="51"/>
      <c r="I43" s="53"/>
      <c r="J43" s="52"/>
      <c r="K43" s="52"/>
      <c r="L43" s="52"/>
      <c r="M43" s="52"/>
      <c r="N43" s="52"/>
      <c r="O43" s="50"/>
    </row>
    <row r="44" spans="1:15">
      <c r="A44" s="168"/>
      <c r="B44" s="184"/>
      <c r="C44" s="160"/>
      <c r="D44" s="168"/>
      <c r="E44" s="160"/>
      <c r="F44" s="160"/>
      <c r="G44" s="186"/>
      <c r="H44" s="49"/>
      <c r="I44" s="59"/>
      <c r="J44" s="60"/>
      <c r="K44" s="60"/>
      <c r="L44" s="52"/>
      <c r="M44" s="52"/>
      <c r="N44" s="52"/>
      <c r="O44" s="50"/>
    </row>
    <row r="45" spans="1:15">
      <c r="A45" s="168"/>
      <c r="B45" s="184"/>
      <c r="C45" s="160"/>
      <c r="D45" s="168"/>
      <c r="E45" s="161"/>
      <c r="F45" s="160"/>
      <c r="G45" s="186"/>
      <c r="H45" s="61"/>
      <c r="I45" s="62"/>
      <c r="J45" s="61"/>
      <c r="K45" s="61"/>
      <c r="L45" s="52"/>
      <c r="M45" s="52"/>
      <c r="N45" s="52"/>
      <c r="O45" s="50"/>
    </row>
    <row r="46" spans="1:15">
      <c r="A46" s="54"/>
      <c r="B46" s="55" t="s">
        <v>34</v>
      </c>
      <c r="C46" s="56"/>
      <c r="D46" s="54"/>
      <c r="E46" s="57"/>
      <c r="F46" s="58"/>
      <c r="G46" s="57"/>
      <c r="H46" s="51"/>
      <c r="I46" s="53"/>
      <c r="J46" s="50">
        <f>SUM(J42:J45)</f>
        <v>47990</v>
      </c>
      <c r="K46" s="50">
        <f>SUM(K42:K45)</f>
        <v>47990</v>
      </c>
      <c r="L46" s="50">
        <f>SUM(L42:L45)</f>
        <v>0</v>
      </c>
      <c r="M46" s="50">
        <f>SUM(M42:M45)</f>
        <v>0</v>
      </c>
      <c r="N46" s="50">
        <f>SUM(N42:N45)</f>
        <v>47990</v>
      </c>
      <c r="O46" s="50">
        <v>0</v>
      </c>
    </row>
    <row r="47" spans="1:15">
      <c r="A47" s="167">
        <v>7</v>
      </c>
      <c r="B47" s="183" t="s">
        <v>56</v>
      </c>
      <c r="C47" s="194" t="s">
        <v>25</v>
      </c>
      <c r="D47" s="167">
        <v>215</v>
      </c>
      <c r="E47" s="182" t="s">
        <v>41</v>
      </c>
      <c r="F47" s="159" t="s">
        <v>25</v>
      </c>
      <c r="G47" s="185" t="s">
        <v>57</v>
      </c>
      <c r="H47" s="51">
        <v>1352767</v>
      </c>
      <c r="I47" s="23">
        <v>42551</v>
      </c>
      <c r="J47" s="52">
        <v>9598</v>
      </c>
      <c r="K47" s="52">
        <v>9598</v>
      </c>
      <c r="L47" s="52"/>
      <c r="M47" s="52"/>
      <c r="N47" s="52">
        <f>J47-L47-M47</f>
        <v>9598</v>
      </c>
      <c r="O47" s="50"/>
    </row>
    <row r="48" spans="1:15">
      <c r="A48" s="168"/>
      <c r="B48" s="184"/>
      <c r="C48" s="195"/>
      <c r="D48" s="168"/>
      <c r="E48" s="170"/>
      <c r="F48" s="160"/>
      <c r="G48" s="186"/>
      <c r="H48" s="51">
        <v>1351314</v>
      </c>
      <c r="I48" s="53" t="s">
        <v>58</v>
      </c>
      <c r="J48" s="52">
        <v>14397</v>
      </c>
      <c r="K48" s="52">
        <v>14397</v>
      </c>
      <c r="L48" s="52"/>
      <c r="M48" s="52"/>
      <c r="N48" s="52">
        <f>J48-L48-M48</f>
        <v>14397</v>
      </c>
      <c r="O48" s="50"/>
    </row>
    <row r="49" spans="1:15">
      <c r="A49" s="168"/>
      <c r="B49" s="184"/>
      <c r="C49" s="195"/>
      <c r="D49" s="168"/>
      <c r="E49" s="170"/>
      <c r="F49" s="160"/>
      <c r="G49" s="186"/>
      <c r="H49" s="51"/>
      <c r="I49" s="53"/>
      <c r="J49" s="52"/>
      <c r="K49" s="52"/>
      <c r="L49" s="52"/>
      <c r="M49" s="52"/>
      <c r="N49" s="52">
        <f>J49-L49-M49</f>
        <v>0</v>
      </c>
      <c r="O49" s="50"/>
    </row>
    <row r="50" spans="1:15">
      <c r="A50" s="168"/>
      <c r="B50" s="184"/>
      <c r="C50" s="195"/>
      <c r="D50" s="168"/>
      <c r="E50" s="170"/>
      <c r="F50" s="160"/>
      <c r="G50" s="186"/>
      <c r="H50" s="51"/>
      <c r="I50" s="53"/>
      <c r="J50" s="52"/>
      <c r="K50" s="52">
        <v>0</v>
      </c>
      <c r="L50" s="52"/>
      <c r="M50" s="52"/>
      <c r="N50" s="52">
        <f>J50-L50-M50</f>
        <v>0</v>
      </c>
      <c r="O50" s="50"/>
    </row>
    <row r="51" spans="1:15">
      <c r="A51" s="45"/>
      <c r="B51" s="43" t="s">
        <v>34</v>
      </c>
      <c r="C51" s="63"/>
      <c r="D51" s="45"/>
      <c r="E51" s="45"/>
      <c r="F51" s="64"/>
      <c r="G51" s="54"/>
      <c r="H51" s="51"/>
      <c r="I51" s="53"/>
      <c r="J51" s="50">
        <f>SUM(J47:J50)</f>
        <v>23995</v>
      </c>
      <c r="K51" s="50">
        <f>SUM(K47:K50)</f>
        <v>23995</v>
      </c>
      <c r="L51" s="50">
        <f>SUM(L47:L50)</f>
        <v>0</v>
      </c>
      <c r="M51" s="50">
        <f>SUM(M47:M50)</f>
        <v>0</v>
      </c>
      <c r="N51" s="50">
        <f>SUM(N47:N50)</f>
        <v>23995</v>
      </c>
      <c r="O51" s="50">
        <v>0</v>
      </c>
    </row>
    <row r="52" spans="1:15">
      <c r="A52" s="167">
        <v>8</v>
      </c>
      <c r="B52" s="183" t="s">
        <v>59</v>
      </c>
      <c r="C52" s="165" t="s">
        <v>44</v>
      </c>
      <c r="D52" s="167">
        <v>41</v>
      </c>
      <c r="E52" s="182" t="s">
        <v>41</v>
      </c>
      <c r="F52" s="171" t="s">
        <v>44</v>
      </c>
      <c r="G52" s="159" t="s">
        <v>60</v>
      </c>
      <c r="H52" s="51" t="s">
        <v>61</v>
      </c>
      <c r="I52" s="23">
        <v>42551</v>
      </c>
      <c r="J52" s="52">
        <v>5091.8999999999996</v>
      </c>
      <c r="K52" s="52">
        <v>5091.8999999999996</v>
      </c>
      <c r="L52" s="51"/>
      <c r="M52" s="52"/>
      <c r="N52" s="52">
        <f>J52-L52-M52</f>
        <v>5091.8999999999996</v>
      </c>
      <c r="O52" s="51"/>
    </row>
    <row r="53" spans="1:15">
      <c r="A53" s="168"/>
      <c r="B53" s="184"/>
      <c r="C53" s="166"/>
      <c r="D53" s="168"/>
      <c r="E53" s="170"/>
      <c r="F53" s="172"/>
      <c r="G53" s="160"/>
      <c r="H53" s="51"/>
      <c r="I53" s="53"/>
      <c r="J53" s="52"/>
      <c r="K53" s="52"/>
      <c r="L53" s="51"/>
      <c r="M53" s="52"/>
      <c r="N53" s="52"/>
      <c r="O53" s="51"/>
    </row>
    <row r="54" spans="1:15">
      <c r="A54" s="168"/>
      <c r="B54" s="184"/>
      <c r="C54" s="166"/>
      <c r="D54" s="168"/>
      <c r="E54" s="170"/>
      <c r="F54" s="172"/>
      <c r="G54" s="160"/>
      <c r="H54" s="51"/>
      <c r="I54" s="53"/>
      <c r="J54" s="52"/>
      <c r="K54" s="52"/>
      <c r="L54" s="51"/>
      <c r="M54" s="52"/>
      <c r="N54" s="52"/>
      <c r="O54" s="51"/>
    </row>
    <row r="55" spans="1:15">
      <c r="A55" s="65"/>
      <c r="B55" s="66"/>
      <c r="C55" s="67"/>
      <c r="D55" s="65"/>
      <c r="E55" s="68"/>
      <c r="F55" s="69"/>
      <c r="G55" s="160"/>
      <c r="H55" s="51"/>
      <c r="I55" s="53"/>
      <c r="J55" s="52"/>
      <c r="K55" s="52"/>
      <c r="L55" s="51"/>
      <c r="M55" s="52"/>
      <c r="N55" s="52"/>
      <c r="O55" s="51"/>
    </row>
    <row r="56" spans="1:15">
      <c r="A56" s="30"/>
      <c r="B56" s="55" t="s">
        <v>34</v>
      </c>
      <c r="C56" s="70"/>
      <c r="D56" s="71"/>
      <c r="E56" s="72"/>
      <c r="F56" s="73"/>
      <c r="G56" s="72"/>
      <c r="H56" s="22"/>
      <c r="I56" s="39"/>
      <c r="J56" s="48">
        <f>SUM(J52:J54)</f>
        <v>5091.8999999999996</v>
      </c>
      <c r="K56" s="48">
        <f>SUM(K52:K54)</f>
        <v>5091.8999999999996</v>
      </c>
      <c r="L56" s="48">
        <f>SUM(L52:L54)</f>
        <v>0</v>
      </c>
      <c r="M56" s="48">
        <f>SUM(M52:M54)</f>
        <v>0</v>
      </c>
      <c r="N56" s="48">
        <f>SUM(N52:N54)</f>
        <v>5091.8999999999996</v>
      </c>
      <c r="O56" s="74">
        <v>0</v>
      </c>
    </row>
    <row r="57" spans="1:15">
      <c r="A57" s="167">
        <v>9</v>
      </c>
      <c r="B57" s="183" t="s">
        <v>62</v>
      </c>
      <c r="C57" s="165" t="s">
        <v>25</v>
      </c>
      <c r="D57" s="185">
        <v>620</v>
      </c>
      <c r="E57" s="185" t="s">
        <v>41</v>
      </c>
      <c r="F57" s="171" t="s">
        <v>25</v>
      </c>
      <c r="G57" s="57" t="s">
        <v>63</v>
      </c>
      <c r="H57" s="51" t="s">
        <v>64</v>
      </c>
      <c r="I57" s="23">
        <v>42551</v>
      </c>
      <c r="J57" s="52">
        <v>1311.38</v>
      </c>
      <c r="K57" s="52">
        <v>1311.38</v>
      </c>
      <c r="L57" s="52"/>
      <c r="M57" s="52"/>
      <c r="N57" s="52">
        <f t="shared" ref="N57:N61" si="2">J57-L57-M57</f>
        <v>1311.38</v>
      </c>
      <c r="O57" s="51"/>
    </row>
    <row r="58" spans="1:15">
      <c r="A58" s="168"/>
      <c r="B58" s="184"/>
      <c r="C58" s="192"/>
      <c r="D58" s="186"/>
      <c r="E58" s="186"/>
      <c r="F58" s="193"/>
      <c r="G58" s="75" t="s">
        <v>65</v>
      </c>
      <c r="H58" s="51" t="s">
        <v>66</v>
      </c>
      <c r="I58" s="23">
        <v>42551</v>
      </c>
      <c r="J58" s="52">
        <v>161.5</v>
      </c>
      <c r="K58" s="52">
        <v>161.5</v>
      </c>
      <c r="L58" s="51"/>
      <c r="M58" s="52"/>
      <c r="N58" s="52">
        <f t="shared" si="2"/>
        <v>161.5</v>
      </c>
      <c r="O58" s="51"/>
    </row>
    <row r="59" spans="1:15">
      <c r="A59" s="168"/>
      <c r="B59" s="184"/>
      <c r="C59" s="192"/>
      <c r="D59" s="186"/>
      <c r="E59" s="186"/>
      <c r="F59" s="193"/>
      <c r="G59" s="75" t="s">
        <v>67</v>
      </c>
      <c r="H59" s="51" t="s">
        <v>68</v>
      </c>
      <c r="I59" s="23">
        <v>42551</v>
      </c>
      <c r="J59" s="52">
        <v>167.96</v>
      </c>
      <c r="K59" s="52">
        <v>167.96</v>
      </c>
      <c r="L59" s="41"/>
      <c r="M59" s="51"/>
      <c r="N59" s="52">
        <f t="shared" si="2"/>
        <v>167.96</v>
      </c>
      <c r="O59" s="51"/>
    </row>
    <row r="60" spans="1:15">
      <c r="A60" s="168"/>
      <c r="B60" s="184"/>
      <c r="C60" s="192"/>
      <c r="D60" s="186"/>
      <c r="E60" s="186"/>
      <c r="F60" s="193"/>
      <c r="G60" s="75">
        <v>7889</v>
      </c>
      <c r="H60" s="51" t="s">
        <v>69</v>
      </c>
      <c r="I60" s="23">
        <v>42551</v>
      </c>
      <c r="J60" s="52">
        <v>348.84</v>
      </c>
      <c r="K60" s="52">
        <v>348.84</v>
      </c>
      <c r="L60" s="22"/>
      <c r="M60" s="52"/>
      <c r="N60" s="52">
        <f t="shared" si="2"/>
        <v>348.84</v>
      </c>
      <c r="O60" s="51"/>
    </row>
    <row r="61" spans="1:15">
      <c r="A61" s="168"/>
      <c r="B61" s="184"/>
      <c r="C61" s="192"/>
      <c r="D61" s="186"/>
      <c r="E61" s="186"/>
      <c r="F61" s="193"/>
      <c r="G61" s="75"/>
      <c r="H61" s="51" t="s">
        <v>70</v>
      </c>
      <c r="I61" s="23">
        <v>42551</v>
      </c>
      <c r="J61" s="52">
        <v>361.76</v>
      </c>
      <c r="K61" s="52">
        <v>361.76</v>
      </c>
      <c r="L61" s="22"/>
      <c r="M61" s="52"/>
      <c r="N61" s="52">
        <f t="shared" si="2"/>
        <v>361.76</v>
      </c>
      <c r="O61" s="51"/>
    </row>
    <row r="62" spans="1:15">
      <c r="A62" s="30"/>
      <c r="B62" s="55" t="s">
        <v>34</v>
      </c>
      <c r="C62" s="70"/>
      <c r="D62" s="71"/>
      <c r="E62" s="72"/>
      <c r="F62" s="73"/>
      <c r="G62" s="72"/>
      <c r="H62" s="22"/>
      <c r="I62" s="39"/>
      <c r="J62" s="48">
        <f t="shared" ref="J62:O62" si="3">SUM(J57:J61)</f>
        <v>2351.44</v>
      </c>
      <c r="K62" s="48">
        <f t="shared" si="3"/>
        <v>2351.44</v>
      </c>
      <c r="L62" s="48">
        <f t="shared" si="3"/>
        <v>0</v>
      </c>
      <c r="M62" s="48">
        <f t="shared" si="3"/>
        <v>0</v>
      </c>
      <c r="N62" s="48">
        <f t="shared" si="3"/>
        <v>2351.44</v>
      </c>
      <c r="O62" s="48">
        <f t="shared" si="3"/>
        <v>0</v>
      </c>
    </row>
    <row r="63" spans="1:15">
      <c r="A63" s="167">
        <v>10</v>
      </c>
      <c r="B63" s="183" t="s">
        <v>71</v>
      </c>
      <c r="C63" s="165" t="s">
        <v>25</v>
      </c>
      <c r="D63" s="167">
        <v>633</v>
      </c>
      <c r="E63" s="185" t="s">
        <v>41</v>
      </c>
      <c r="F63" s="171" t="s">
        <v>25</v>
      </c>
      <c r="G63" s="185" t="s">
        <v>72</v>
      </c>
      <c r="H63" s="51">
        <v>207009</v>
      </c>
      <c r="I63" s="23">
        <v>42551</v>
      </c>
      <c r="J63" s="52">
        <v>24577.69</v>
      </c>
      <c r="K63" s="52">
        <v>24577.69</v>
      </c>
      <c r="L63" s="51"/>
      <c r="M63" s="52"/>
      <c r="N63" s="52">
        <f>J63-L63-M63</f>
        <v>24577.69</v>
      </c>
      <c r="O63" s="51"/>
    </row>
    <row r="64" spans="1:15">
      <c r="A64" s="168"/>
      <c r="B64" s="184"/>
      <c r="C64" s="166"/>
      <c r="D64" s="168"/>
      <c r="E64" s="186"/>
      <c r="F64" s="172"/>
      <c r="G64" s="186"/>
      <c r="H64" s="51">
        <v>207008</v>
      </c>
      <c r="I64" s="23">
        <v>42551</v>
      </c>
      <c r="J64" s="52">
        <v>1264.9000000000001</v>
      </c>
      <c r="K64" s="52">
        <v>1264.9000000000001</v>
      </c>
      <c r="L64" s="51"/>
      <c r="M64" s="52"/>
      <c r="N64" s="52">
        <f>J64-L64-M64</f>
        <v>1264.9000000000001</v>
      </c>
      <c r="O64" s="51"/>
    </row>
    <row r="65" spans="1:15">
      <c r="A65" s="168"/>
      <c r="B65" s="184"/>
      <c r="C65" s="166"/>
      <c r="D65" s="168"/>
      <c r="E65" s="186"/>
      <c r="F65" s="172"/>
      <c r="G65" s="186"/>
      <c r="H65" s="51"/>
      <c r="I65" s="76"/>
      <c r="J65" s="52"/>
      <c r="K65" s="52"/>
      <c r="L65" s="51"/>
      <c r="M65" s="52"/>
      <c r="N65" s="52"/>
      <c r="O65" s="51"/>
    </row>
    <row r="66" spans="1:15">
      <c r="A66" s="168"/>
      <c r="B66" s="184"/>
      <c r="C66" s="166"/>
      <c r="D66" s="168"/>
      <c r="E66" s="186"/>
      <c r="F66" s="172"/>
      <c r="G66" s="186"/>
      <c r="H66" s="51"/>
      <c r="I66" s="53"/>
      <c r="J66" s="52"/>
      <c r="K66" s="52"/>
      <c r="L66" s="51"/>
      <c r="M66" s="52"/>
      <c r="N66" s="52"/>
      <c r="O66" s="51"/>
    </row>
    <row r="67" spans="1:15">
      <c r="A67" s="30"/>
      <c r="B67" s="55" t="s">
        <v>34</v>
      </c>
      <c r="C67" s="70"/>
      <c r="D67" s="71"/>
      <c r="E67" s="72"/>
      <c r="F67" s="73"/>
      <c r="G67" s="72"/>
      <c r="H67" s="22"/>
      <c r="I67" s="39"/>
      <c r="J67" s="48">
        <f>SUM(J63:J66)</f>
        <v>25842.59</v>
      </c>
      <c r="K67" s="48">
        <f>SUM(K63:K66)</f>
        <v>25842.59</v>
      </c>
      <c r="L67" s="48">
        <f>SUM(L63:L66)</f>
        <v>0</v>
      </c>
      <c r="M67" s="48">
        <f>SUM(M63:M66)</f>
        <v>0</v>
      </c>
      <c r="N67" s="48">
        <f>SUM(N63:N66)</f>
        <v>25842.59</v>
      </c>
      <c r="O67" s="48"/>
    </row>
    <row r="68" spans="1:15">
      <c r="A68" s="167">
        <v>11</v>
      </c>
      <c r="B68" s="187" t="s">
        <v>73</v>
      </c>
      <c r="C68" s="188" t="s">
        <v>74</v>
      </c>
      <c r="D68" s="189">
        <v>230</v>
      </c>
      <c r="E68" s="190" t="s">
        <v>41</v>
      </c>
      <c r="F68" s="191" t="s">
        <v>74</v>
      </c>
      <c r="G68" s="190" t="s">
        <v>75</v>
      </c>
      <c r="H68" s="22">
        <v>72007113</v>
      </c>
      <c r="I68" s="23">
        <v>42550</v>
      </c>
      <c r="J68" s="40">
        <v>577</v>
      </c>
      <c r="K68" s="40">
        <v>0</v>
      </c>
      <c r="L68" s="22"/>
      <c r="M68" s="40">
        <v>577</v>
      </c>
      <c r="N68" s="40">
        <f>J68-M68</f>
        <v>0</v>
      </c>
      <c r="O68" s="22"/>
    </row>
    <row r="69" spans="1:15">
      <c r="A69" s="168"/>
      <c r="B69" s="187"/>
      <c r="C69" s="188"/>
      <c r="D69" s="189"/>
      <c r="E69" s="190"/>
      <c r="F69" s="191"/>
      <c r="G69" s="190"/>
      <c r="H69" s="22">
        <v>72007111</v>
      </c>
      <c r="I69" s="23">
        <v>42551</v>
      </c>
      <c r="J69" s="40">
        <v>18412.900000000001</v>
      </c>
      <c r="K69" s="40">
        <v>16474.7</v>
      </c>
      <c r="L69" s="22"/>
      <c r="M69" s="40">
        <v>1938.2</v>
      </c>
      <c r="N69" s="40">
        <f t="shared" ref="N69:N79" si="4">J69-L69-M69</f>
        <v>16474.7</v>
      </c>
      <c r="O69" s="22"/>
    </row>
    <row r="70" spans="1:15">
      <c r="A70" s="168"/>
      <c r="B70" s="187"/>
      <c r="C70" s="188"/>
      <c r="D70" s="189"/>
      <c r="E70" s="190"/>
      <c r="F70" s="191"/>
      <c r="G70" s="190"/>
      <c r="H70" s="22">
        <v>72007110</v>
      </c>
      <c r="I70" s="23">
        <v>42551</v>
      </c>
      <c r="J70" s="40">
        <v>387.64</v>
      </c>
      <c r="K70" s="40">
        <v>0</v>
      </c>
      <c r="L70" s="22"/>
      <c r="M70" s="40">
        <v>387.64</v>
      </c>
      <c r="N70" s="40">
        <f t="shared" si="4"/>
        <v>0</v>
      </c>
      <c r="O70" s="22"/>
    </row>
    <row r="71" spans="1:15">
      <c r="A71" s="168"/>
      <c r="B71" s="187"/>
      <c r="C71" s="188"/>
      <c r="D71" s="189"/>
      <c r="E71" s="190"/>
      <c r="F71" s="191"/>
      <c r="G71" s="190"/>
      <c r="H71" s="22">
        <v>72007109</v>
      </c>
      <c r="I71" s="23">
        <v>42551</v>
      </c>
      <c r="J71" s="40">
        <v>193.82</v>
      </c>
      <c r="K71" s="40">
        <v>0</v>
      </c>
      <c r="L71" s="22"/>
      <c r="M71" s="40">
        <v>193.82</v>
      </c>
      <c r="N71" s="40">
        <f t="shared" si="4"/>
        <v>0</v>
      </c>
      <c r="O71" s="22"/>
    </row>
    <row r="72" spans="1:15">
      <c r="A72" s="168"/>
      <c r="B72" s="187"/>
      <c r="C72" s="188"/>
      <c r="D72" s="189"/>
      <c r="E72" s="190"/>
      <c r="F72" s="191"/>
      <c r="G72" s="190"/>
      <c r="H72" s="22"/>
      <c r="I72" s="39"/>
      <c r="J72" s="40"/>
      <c r="K72" s="40"/>
      <c r="L72" s="22"/>
      <c r="M72" s="40"/>
      <c r="N72" s="40"/>
      <c r="O72" s="22"/>
    </row>
    <row r="73" spans="1:15">
      <c r="A73" s="30"/>
      <c r="B73" s="55" t="s">
        <v>34</v>
      </c>
      <c r="C73" s="70"/>
      <c r="D73" s="71"/>
      <c r="E73" s="72"/>
      <c r="F73" s="73"/>
      <c r="G73" s="72"/>
      <c r="H73" s="22"/>
      <c r="I73" s="39"/>
      <c r="J73" s="48">
        <f>SUM(J68:J72)</f>
        <v>19571.36</v>
      </c>
      <c r="K73" s="48">
        <f>SUM(K68:K72)</f>
        <v>16474.7</v>
      </c>
      <c r="L73" s="48">
        <f>SUM(L68:L72)</f>
        <v>0</v>
      </c>
      <c r="M73" s="48">
        <f>SUM(M68:M72)</f>
        <v>3096.66</v>
      </c>
      <c r="N73" s="48">
        <f>SUM(N68:N72)</f>
        <v>16474.7</v>
      </c>
      <c r="O73" s="74">
        <v>0</v>
      </c>
    </row>
    <row r="74" spans="1:15">
      <c r="A74" s="178">
        <v>12</v>
      </c>
      <c r="B74" s="183" t="s">
        <v>76</v>
      </c>
      <c r="C74" s="171" t="s">
        <v>77</v>
      </c>
      <c r="D74" s="159">
        <v>821</v>
      </c>
      <c r="E74" s="159" t="s">
        <v>41</v>
      </c>
      <c r="F74" s="171" t="s">
        <v>77</v>
      </c>
      <c r="G74" s="159" t="s">
        <v>78</v>
      </c>
      <c r="H74" s="77" t="s">
        <v>79</v>
      </c>
      <c r="I74" s="23">
        <v>42551</v>
      </c>
      <c r="J74" s="40">
        <v>6634.23</v>
      </c>
      <c r="K74" s="40">
        <v>5577.83</v>
      </c>
      <c r="L74" s="74"/>
      <c r="M74" s="40">
        <v>1056.4000000000001</v>
      </c>
      <c r="N74" s="40">
        <f t="shared" si="4"/>
        <v>5577.83</v>
      </c>
      <c r="O74" s="74"/>
    </row>
    <row r="75" spans="1:15">
      <c r="A75" s="179"/>
      <c r="B75" s="184"/>
      <c r="C75" s="172"/>
      <c r="D75" s="160"/>
      <c r="E75" s="160"/>
      <c r="F75" s="172"/>
      <c r="G75" s="160"/>
      <c r="H75" s="77" t="s">
        <v>80</v>
      </c>
      <c r="I75" s="23">
        <v>42551</v>
      </c>
      <c r="J75" s="40">
        <v>2607.48</v>
      </c>
      <c r="K75" s="40">
        <v>2607.48</v>
      </c>
      <c r="L75" s="74"/>
      <c r="M75" s="40"/>
      <c r="N75" s="40">
        <f t="shared" si="4"/>
        <v>2607.48</v>
      </c>
      <c r="O75" s="74"/>
    </row>
    <row r="76" spans="1:15">
      <c r="A76" s="179"/>
      <c r="B76" s="184"/>
      <c r="C76" s="172"/>
      <c r="D76" s="160"/>
      <c r="E76" s="160"/>
      <c r="F76" s="172"/>
      <c r="G76" s="160"/>
      <c r="H76" s="77" t="s">
        <v>81</v>
      </c>
      <c r="I76" s="23">
        <v>42551</v>
      </c>
      <c r="J76" s="40">
        <v>1515.6</v>
      </c>
      <c r="K76" s="40">
        <v>1515.6</v>
      </c>
      <c r="L76" s="74"/>
      <c r="M76" s="40"/>
      <c r="N76" s="40">
        <f t="shared" si="4"/>
        <v>1515.6</v>
      </c>
      <c r="O76" s="74"/>
    </row>
    <row r="77" spans="1:15">
      <c r="A77" s="179"/>
      <c r="B77" s="184"/>
      <c r="C77" s="172"/>
      <c r="D77" s="160"/>
      <c r="E77" s="160"/>
      <c r="F77" s="172"/>
      <c r="G77" s="160"/>
      <c r="H77" s="77" t="s">
        <v>82</v>
      </c>
      <c r="I77" s="23">
        <v>42551</v>
      </c>
      <c r="J77" s="40">
        <v>193.82</v>
      </c>
      <c r="K77" s="40">
        <v>193.82</v>
      </c>
      <c r="L77" s="74"/>
      <c r="M77" s="40"/>
      <c r="N77" s="40">
        <f t="shared" si="4"/>
        <v>193.82</v>
      </c>
      <c r="O77" s="74"/>
    </row>
    <row r="78" spans="1:15">
      <c r="A78" s="179"/>
      <c r="B78" s="184"/>
      <c r="C78" s="172"/>
      <c r="D78" s="160"/>
      <c r="E78" s="160"/>
      <c r="F78" s="172"/>
      <c r="G78" s="160"/>
      <c r="H78" s="77" t="s">
        <v>83</v>
      </c>
      <c r="I78" s="23">
        <v>42551</v>
      </c>
      <c r="J78" s="40">
        <v>36063.42</v>
      </c>
      <c r="K78" s="40">
        <v>36063.42</v>
      </c>
      <c r="L78" s="74"/>
      <c r="M78" s="40"/>
      <c r="N78" s="40">
        <f t="shared" si="4"/>
        <v>36063.42</v>
      </c>
      <c r="O78" s="74"/>
    </row>
    <row r="79" spans="1:15">
      <c r="A79" s="78"/>
      <c r="B79" s="79" t="s">
        <v>34</v>
      </c>
      <c r="C79" s="80"/>
      <c r="D79" s="81"/>
      <c r="E79" s="82"/>
      <c r="F79" s="83"/>
      <c r="G79" s="82"/>
      <c r="H79" s="84"/>
      <c r="I79" s="85"/>
      <c r="J79" s="48">
        <f>SUM(J74:J78)</f>
        <v>47014.549999999996</v>
      </c>
      <c r="K79" s="48">
        <f>SUM(K74:K78)</f>
        <v>45958.149999999994</v>
      </c>
      <c r="L79" s="48">
        <f>SUM(L74:L78)</f>
        <v>0</v>
      </c>
      <c r="M79" s="48">
        <f>SUM(M74:M78)</f>
        <v>1056.4000000000001</v>
      </c>
      <c r="N79" s="40">
        <f t="shared" si="4"/>
        <v>45958.149999999994</v>
      </c>
      <c r="O79" s="86">
        <v>0</v>
      </c>
    </row>
    <row r="80" spans="1:15">
      <c r="A80" s="178">
        <v>13</v>
      </c>
      <c r="B80" s="183" t="s">
        <v>84</v>
      </c>
      <c r="C80" s="171" t="s">
        <v>85</v>
      </c>
      <c r="D80" s="159">
        <v>645</v>
      </c>
      <c r="E80" s="159" t="s">
        <v>41</v>
      </c>
      <c r="F80" s="171" t="s">
        <v>85</v>
      </c>
      <c r="G80" s="159" t="s">
        <v>86</v>
      </c>
      <c r="H80" s="22">
        <v>11914</v>
      </c>
      <c r="I80" s="23">
        <v>42551</v>
      </c>
      <c r="J80" s="40">
        <v>1744.38</v>
      </c>
      <c r="K80" s="87">
        <v>620.22</v>
      </c>
      <c r="L80" s="88"/>
      <c r="M80" s="40">
        <v>1124.1600000000001</v>
      </c>
      <c r="N80" s="40">
        <f>J80-L80-M80</f>
        <v>620.22</v>
      </c>
      <c r="O80" s="74"/>
    </row>
    <row r="81" spans="1:15">
      <c r="A81" s="179"/>
      <c r="B81" s="184"/>
      <c r="C81" s="172"/>
      <c r="D81" s="160"/>
      <c r="E81" s="160"/>
      <c r="F81" s="172"/>
      <c r="G81" s="160"/>
      <c r="H81" s="22">
        <v>11921</v>
      </c>
      <c r="I81" s="39" t="s">
        <v>87</v>
      </c>
      <c r="J81" s="40">
        <v>19.38</v>
      </c>
      <c r="K81" s="40">
        <v>19.38</v>
      </c>
      <c r="L81" s="88"/>
      <c r="M81" s="74"/>
      <c r="N81" s="40">
        <f t="shared" ref="N81:N88" si="5">J81-L81-M81</f>
        <v>19.38</v>
      </c>
      <c r="O81" s="74"/>
    </row>
    <row r="82" spans="1:15">
      <c r="A82" s="179"/>
      <c r="B82" s="184"/>
      <c r="C82" s="172"/>
      <c r="D82" s="160"/>
      <c r="E82" s="160"/>
      <c r="F82" s="172"/>
      <c r="G82" s="160"/>
      <c r="H82" s="22">
        <v>11962</v>
      </c>
      <c r="I82" s="23">
        <v>42527</v>
      </c>
      <c r="J82" s="40">
        <v>167.97</v>
      </c>
      <c r="K82" s="40">
        <v>167.97</v>
      </c>
      <c r="L82" s="41"/>
      <c r="M82" s="88"/>
      <c r="N82" s="40">
        <f t="shared" si="5"/>
        <v>167.97</v>
      </c>
      <c r="O82" s="74"/>
    </row>
    <row r="83" spans="1:15">
      <c r="A83" s="179"/>
      <c r="B83" s="184"/>
      <c r="C83" s="172"/>
      <c r="D83" s="160"/>
      <c r="E83" s="160"/>
      <c r="F83" s="172"/>
      <c r="G83" s="160"/>
      <c r="H83" s="22">
        <v>11964</v>
      </c>
      <c r="I83" s="23">
        <v>42529</v>
      </c>
      <c r="J83" s="40">
        <v>155.05000000000001</v>
      </c>
      <c r="K83" s="40">
        <v>155.05000000000001</v>
      </c>
      <c r="L83" s="88"/>
      <c r="M83" s="74"/>
      <c r="N83" s="40">
        <f t="shared" si="5"/>
        <v>155.05000000000001</v>
      </c>
      <c r="O83" s="74"/>
    </row>
    <row r="84" spans="1:15">
      <c r="A84" s="179"/>
      <c r="B84" s="184"/>
      <c r="C84" s="172"/>
      <c r="D84" s="160"/>
      <c r="E84" s="160"/>
      <c r="F84" s="172"/>
      <c r="G84" s="160"/>
      <c r="H84" s="22">
        <v>11987</v>
      </c>
      <c r="I84" s="23">
        <v>42535</v>
      </c>
      <c r="J84" s="52">
        <v>116.29</v>
      </c>
      <c r="K84" s="52">
        <v>116.29</v>
      </c>
      <c r="L84" s="88"/>
      <c r="M84" s="89"/>
      <c r="N84" s="40">
        <f t="shared" si="5"/>
        <v>116.29</v>
      </c>
      <c r="O84" s="89"/>
    </row>
    <row r="85" spans="1:15">
      <c r="A85" s="179"/>
      <c r="B85" s="184"/>
      <c r="C85" s="172"/>
      <c r="D85" s="160"/>
      <c r="E85" s="160"/>
      <c r="F85" s="172"/>
      <c r="G85" s="160"/>
      <c r="H85" s="51">
        <v>12039</v>
      </c>
      <c r="I85" s="39" t="s">
        <v>88</v>
      </c>
      <c r="J85" s="52">
        <v>116.29</v>
      </c>
      <c r="K85" s="52">
        <v>116.29</v>
      </c>
      <c r="L85" s="88"/>
      <c r="M85" s="89"/>
      <c r="N85" s="40">
        <f t="shared" si="5"/>
        <v>116.29</v>
      </c>
      <c r="O85" s="89"/>
    </row>
    <row r="86" spans="1:15">
      <c r="A86" s="179"/>
      <c r="B86" s="184"/>
      <c r="C86" s="172"/>
      <c r="D86" s="160"/>
      <c r="E86" s="160"/>
      <c r="F86" s="172"/>
      <c r="G86" s="160"/>
      <c r="H86" s="51">
        <v>12049</v>
      </c>
      <c r="I86" s="23">
        <v>42551</v>
      </c>
      <c r="J86" s="52">
        <v>193.82</v>
      </c>
      <c r="K86" s="89">
        <v>0</v>
      </c>
      <c r="L86" s="88"/>
      <c r="M86" s="89">
        <v>193.82</v>
      </c>
      <c r="N86" s="40">
        <f t="shared" si="5"/>
        <v>0</v>
      </c>
      <c r="O86" s="89"/>
    </row>
    <row r="87" spans="1:15">
      <c r="A87" s="179"/>
      <c r="B87" s="184"/>
      <c r="C87" s="172"/>
      <c r="D87" s="160"/>
      <c r="E87" s="160"/>
      <c r="F87" s="172"/>
      <c r="G87" s="160"/>
      <c r="H87" s="51">
        <v>11915</v>
      </c>
      <c r="I87" s="23">
        <v>42551</v>
      </c>
      <c r="J87" s="52">
        <v>28879.18</v>
      </c>
      <c r="K87" s="52">
        <v>28607.88</v>
      </c>
      <c r="L87" s="88"/>
      <c r="M87" s="89">
        <v>271.3</v>
      </c>
      <c r="N87" s="40">
        <f t="shared" si="5"/>
        <v>28607.88</v>
      </c>
      <c r="O87" s="89"/>
    </row>
    <row r="88" spans="1:15">
      <c r="A88" s="179"/>
      <c r="B88" s="184"/>
      <c r="C88" s="172"/>
      <c r="D88" s="160"/>
      <c r="E88" s="160"/>
      <c r="F88" s="172"/>
      <c r="G88" s="160"/>
      <c r="H88" s="51">
        <v>12037</v>
      </c>
      <c r="I88" s="39" t="s">
        <v>88</v>
      </c>
      <c r="J88" s="40">
        <v>19.38</v>
      </c>
      <c r="K88" s="40">
        <v>19.38</v>
      </c>
      <c r="L88" s="88"/>
      <c r="M88" s="74"/>
      <c r="N88" s="40">
        <f t="shared" si="5"/>
        <v>19.38</v>
      </c>
      <c r="O88" s="89"/>
    </row>
    <row r="89" spans="1:15">
      <c r="A89" s="30"/>
      <c r="B89" s="55" t="s">
        <v>34</v>
      </c>
      <c r="C89" s="70"/>
      <c r="D89" s="45"/>
      <c r="E89" s="30"/>
      <c r="F89" s="73"/>
      <c r="G89" s="30"/>
      <c r="H89" s="51"/>
      <c r="I89" s="53"/>
      <c r="J89" s="50">
        <f>SUM(J80:J88)</f>
        <v>31411.74</v>
      </c>
      <c r="K89" s="50">
        <f>SUM(K80:K88)</f>
        <v>29822.460000000003</v>
      </c>
      <c r="L89" s="50">
        <f>SUM(L80:L88)</f>
        <v>0</v>
      </c>
      <c r="M89" s="50">
        <f>SUM(M80:M88)</f>
        <v>1589.28</v>
      </c>
      <c r="N89" s="50">
        <f>SUM(N80:N88)</f>
        <v>29822.460000000003</v>
      </c>
      <c r="O89" s="50">
        <v>0</v>
      </c>
    </row>
    <row r="90" spans="1:15">
      <c r="A90" s="167">
        <v>14</v>
      </c>
      <c r="B90" s="176" t="s">
        <v>89</v>
      </c>
      <c r="C90" s="165" t="s">
        <v>25</v>
      </c>
      <c r="D90" s="167">
        <v>19</v>
      </c>
      <c r="E90" s="182" t="s">
        <v>41</v>
      </c>
      <c r="F90" s="171" t="s">
        <v>25</v>
      </c>
      <c r="G90" s="173" t="s">
        <v>90</v>
      </c>
      <c r="H90" s="22" t="s">
        <v>91</v>
      </c>
      <c r="I90" s="23">
        <v>42551</v>
      </c>
      <c r="J90" s="40">
        <v>914.37</v>
      </c>
      <c r="K90" s="40">
        <v>914.37</v>
      </c>
      <c r="L90" s="40"/>
      <c r="M90" s="40"/>
      <c r="N90" s="40">
        <f>J90-L90-M90</f>
        <v>914.37</v>
      </c>
      <c r="O90" s="50"/>
    </row>
    <row r="91" spans="1:15">
      <c r="A91" s="168"/>
      <c r="B91" s="177"/>
      <c r="C91" s="166"/>
      <c r="D91" s="168"/>
      <c r="E91" s="170"/>
      <c r="F91" s="172"/>
      <c r="G91" s="174"/>
      <c r="H91" s="22"/>
      <c r="I91" s="39"/>
      <c r="J91" s="40"/>
      <c r="K91" s="40"/>
      <c r="L91" s="40"/>
      <c r="M91" s="40"/>
      <c r="N91" s="40"/>
      <c r="O91" s="50"/>
    </row>
    <row r="92" spans="1:15">
      <c r="A92" s="168"/>
      <c r="B92" s="177"/>
      <c r="C92" s="166"/>
      <c r="D92" s="168"/>
      <c r="E92" s="170"/>
      <c r="F92" s="172"/>
      <c r="G92" s="174"/>
      <c r="H92" s="22"/>
      <c r="I92" s="39" t="s">
        <v>92</v>
      </c>
      <c r="J92" s="40"/>
      <c r="K92" s="40"/>
      <c r="L92" s="40"/>
      <c r="M92" s="40"/>
      <c r="N92" s="40"/>
      <c r="O92" s="50"/>
    </row>
    <row r="93" spans="1:15">
      <c r="A93" s="168"/>
      <c r="B93" s="177"/>
      <c r="C93" s="166"/>
      <c r="D93" s="168"/>
      <c r="E93" s="170"/>
      <c r="F93" s="172"/>
      <c r="G93" s="174"/>
      <c r="H93" s="22"/>
      <c r="I93" s="39"/>
      <c r="J93" s="40"/>
      <c r="K93" s="40"/>
      <c r="L93" s="40"/>
      <c r="M93" s="40"/>
      <c r="N93" s="40"/>
      <c r="O93" s="50"/>
    </row>
    <row r="94" spans="1:15">
      <c r="A94" s="54"/>
      <c r="B94" s="55" t="s">
        <v>34</v>
      </c>
      <c r="C94" s="56"/>
      <c r="D94" s="54"/>
      <c r="E94" s="57"/>
      <c r="F94" s="58"/>
      <c r="G94" s="90"/>
      <c r="H94" s="22"/>
      <c r="I94" s="91"/>
      <c r="J94" s="50">
        <f>SUM(J90:J93)</f>
        <v>914.37</v>
      </c>
      <c r="K94" s="50">
        <f>SUM(K90:K93)</f>
        <v>914.37</v>
      </c>
      <c r="L94" s="50">
        <f>SUM(L90:L93)</f>
        <v>0</v>
      </c>
      <c r="M94" s="50">
        <f>SUM(M90:M93)</f>
        <v>0</v>
      </c>
      <c r="N94" s="50">
        <f>SUM(N90:N93)</f>
        <v>914.37</v>
      </c>
      <c r="O94" s="50">
        <v>0</v>
      </c>
    </row>
    <row r="95" spans="1:15">
      <c r="A95" s="167">
        <v>15</v>
      </c>
      <c r="B95" s="176" t="s">
        <v>93</v>
      </c>
      <c r="C95" s="167" t="s">
        <v>25</v>
      </c>
      <c r="D95" s="167">
        <v>211</v>
      </c>
      <c r="E95" s="159" t="s">
        <v>94</v>
      </c>
      <c r="F95" s="178" t="s">
        <v>25</v>
      </c>
      <c r="G95" s="180" t="s">
        <v>95</v>
      </c>
      <c r="H95" s="22"/>
      <c r="I95" s="91"/>
      <c r="J95" s="52"/>
      <c r="K95" s="52"/>
      <c r="L95" s="52"/>
      <c r="M95" s="52"/>
      <c r="N95" s="52">
        <f>J95-L95-M95</f>
        <v>0</v>
      </c>
      <c r="O95" s="50"/>
    </row>
    <row r="96" spans="1:15">
      <c r="A96" s="168"/>
      <c r="B96" s="177"/>
      <c r="C96" s="168"/>
      <c r="D96" s="168"/>
      <c r="E96" s="160"/>
      <c r="F96" s="179"/>
      <c r="G96" s="181"/>
      <c r="H96" s="22"/>
      <c r="I96" s="91"/>
      <c r="J96" s="52"/>
      <c r="K96" s="52"/>
      <c r="L96" s="52"/>
      <c r="M96" s="52"/>
      <c r="N96" s="52"/>
      <c r="O96" s="50"/>
    </row>
    <row r="97" spans="1:15">
      <c r="A97" s="168"/>
      <c r="B97" s="177"/>
      <c r="C97" s="168"/>
      <c r="D97" s="168"/>
      <c r="E97" s="160"/>
      <c r="F97" s="179"/>
      <c r="G97" s="181"/>
      <c r="H97" s="22"/>
      <c r="I97" s="91"/>
      <c r="J97" s="52"/>
      <c r="K97" s="52"/>
      <c r="L97" s="52"/>
      <c r="M97" s="52"/>
      <c r="N97" s="52"/>
      <c r="O97" s="50"/>
    </row>
    <row r="98" spans="1:15">
      <c r="A98" s="65"/>
      <c r="B98" s="177"/>
      <c r="C98" s="168"/>
      <c r="D98" s="168"/>
      <c r="E98" s="160"/>
      <c r="F98" s="179"/>
      <c r="G98" s="181"/>
      <c r="H98" s="22"/>
      <c r="I98" s="91"/>
      <c r="J98" s="52"/>
      <c r="K98" s="52"/>
      <c r="L98" s="52"/>
      <c r="M98" s="52"/>
      <c r="N98" s="52"/>
      <c r="O98" s="50"/>
    </row>
    <row r="99" spans="1:15">
      <c r="A99" s="45"/>
      <c r="B99" s="55" t="s">
        <v>34</v>
      </c>
      <c r="C99" s="56"/>
      <c r="D99" s="54"/>
      <c r="E99" s="57"/>
      <c r="F99" s="58"/>
      <c r="G99" s="90"/>
      <c r="H99" s="22"/>
      <c r="I99" s="91"/>
      <c r="J99" s="50">
        <f>SUM(J95:J97)</f>
        <v>0</v>
      </c>
      <c r="K99" s="50">
        <f>SUM(K95:K97)</f>
        <v>0</v>
      </c>
      <c r="L99" s="50">
        <f>SUM(L95:L97)</f>
        <v>0</v>
      </c>
      <c r="M99" s="50">
        <f>SUM(M95:M97)</f>
        <v>0</v>
      </c>
      <c r="N99" s="50">
        <f>SUM(N95:N97)</f>
        <v>0</v>
      </c>
      <c r="O99" s="50">
        <v>0</v>
      </c>
    </row>
    <row r="100" spans="1:15">
      <c r="A100" s="167">
        <v>15</v>
      </c>
      <c r="B100" s="176" t="s">
        <v>96</v>
      </c>
      <c r="C100" s="165" t="s">
        <v>25</v>
      </c>
      <c r="D100" s="167">
        <v>16</v>
      </c>
      <c r="E100" s="169" t="s">
        <v>94</v>
      </c>
      <c r="F100" s="171" t="s">
        <v>25</v>
      </c>
      <c r="G100" s="173" t="s">
        <v>97</v>
      </c>
      <c r="H100" s="22" t="s">
        <v>98</v>
      </c>
      <c r="I100" s="92">
        <v>42536</v>
      </c>
      <c r="J100" s="52">
        <v>1748.96</v>
      </c>
      <c r="K100" s="52">
        <v>1748.96</v>
      </c>
      <c r="L100" s="52"/>
      <c r="M100" s="52"/>
      <c r="N100" s="52">
        <f>J100-L100-M100</f>
        <v>1748.96</v>
      </c>
      <c r="O100" s="50"/>
    </row>
    <row r="101" spans="1:15">
      <c r="A101" s="168"/>
      <c r="B101" s="177"/>
      <c r="C101" s="166"/>
      <c r="D101" s="168"/>
      <c r="E101" s="170"/>
      <c r="F101" s="172"/>
      <c r="G101" s="174"/>
      <c r="H101" s="22"/>
      <c r="I101" s="91"/>
      <c r="J101" s="52"/>
      <c r="K101" s="52"/>
      <c r="L101" s="52"/>
      <c r="M101" s="52"/>
      <c r="N101" s="52"/>
      <c r="O101" s="50"/>
    </row>
    <row r="102" spans="1:15">
      <c r="A102" s="168"/>
      <c r="B102" s="177"/>
      <c r="C102" s="166"/>
      <c r="D102" s="168"/>
      <c r="E102" s="170"/>
      <c r="F102" s="172"/>
      <c r="G102" s="174"/>
      <c r="H102" s="22"/>
      <c r="I102" s="91"/>
      <c r="J102" s="52"/>
      <c r="K102" s="52"/>
      <c r="L102" s="52"/>
      <c r="M102" s="52"/>
      <c r="N102" s="52"/>
      <c r="O102" s="50"/>
    </row>
    <row r="103" spans="1:15">
      <c r="A103" s="65"/>
      <c r="B103" s="93"/>
      <c r="C103" s="67"/>
      <c r="D103" s="65"/>
      <c r="E103" s="68"/>
      <c r="F103" s="69"/>
      <c r="G103" s="174"/>
      <c r="H103" s="22"/>
      <c r="I103" s="91"/>
      <c r="J103" s="52"/>
      <c r="K103" s="52"/>
      <c r="L103" s="52"/>
      <c r="M103" s="52"/>
      <c r="N103" s="52"/>
      <c r="O103" s="50"/>
    </row>
    <row r="104" spans="1:15">
      <c r="A104" s="45"/>
      <c r="B104" s="55" t="s">
        <v>34</v>
      </c>
      <c r="C104" s="56"/>
      <c r="D104" s="54"/>
      <c r="E104" s="57"/>
      <c r="F104" s="58"/>
      <c r="G104" s="90"/>
      <c r="H104" s="22"/>
      <c r="I104" s="91"/>
      <c r="J104" s="50">
        <f>SUM(J100:J102)</f>
        <v>1748.96</v>
      </c>
      <c r="K104" s="50">
        <f>SUM(K100:K102)</f>
        <v>1748.96</v>
      </c>
      <c r="L104" s="50">
        <f>SUM(L100:L102)</f>
        <v>0</v>
      </c>
      <c r="M104" s="50">
        <f>SUM(M100:M102)</f>
        <v>0</v>
      </c>
      <c r="N104" s="50">
        <f>SUM(N100:N102)</f>
        <v>1748.96</v>
      </c>
      <c r="O104" s="50">
        <v>0</v>
      </c>
    </row>
    <row r="105" spans="1:15">
      <c r="A105" s="167">
        <v>17</v>
      </c>
      <c r="B105" s="176" t="s">
        <v>99</v>
      </c>
      <c r="C105" s="165" t="s">
        <v>77</v>
      </c>
      <c r="D105" s="167">
        <v>28</v>
      </c>
      <c r="E105" s="159" t="s">
        <v>94</v>
      </c>
      <c r="F105" s="171" t="s">
        <v>77</v>
      </c>
      <c r="G105" s="173" t="s">
        <v>100</v>
      </c>
      <c r="H105" s="22"/>
      <c r="I105" s="91"/>
      <c r="J105" s="52"/>
      <c r="K105" s="52"/>
      <c r="L105" s="52"/>
      <c r="M105" s="52"/>
      <c r="N105" s="52">
        <f>J105-L105-M105</f>
        <v>0</v>
      </c>
      <c r="O105" s="50"/>
    </row>
    <row r="106" spans="1:15">
      <c r="A106" s="168"/>
      <c r="B106" s="177"/>
      <c r="C106" s="166"/>
      <c r="D106" s="168"/>
      <c r="E106" s="160"/>
      <c r="F106" s="172"/>
      <c r="G106" s="174"/>
      <c r="H106" s="22"/>
      <c r="I106" s="91"/>
      <c r="J106" s="52"/>
      <c r="K106" s="52"/>
      <c r="L106" s="52"/>
      <c r="M106" s="52"/>
      <c r="N106" s="52"/>
      <c r="O106" s="50"/>
    </row>
    <row r="107" spans="1:15">
      <c r="A107" s="168"/>
      <c r="B107" s="177"/>
      <c r="C107" s="166"/>
      <c r="D107" s="168"/>
      <c r="E107" s="160"/>
      <c r="F107" s="172"/>
      <c r="G107" s="174"/>
      <c r="H107" s="22"/>
      <c r="I107" s="91"/>
      <c r="J107" s="52"/>
      <c r="K107" s="52"/>
      <c r="L107" s="52"/>
      <c r="M107" s="52"/>
      <c r="N107" s="52"/>
      <c r="O107" s="50"/>
    </row>
    <row r="108" spans="1:15">
      <c r="A108" s="168"/>
      <c r="B108" s="177"/>
      <c r="C108" s="166"/>
      <c r="D108" s="168"/>
      <c r="E108" s="160"/>
      <c r="F108" s="172"/>
      <c r="G108" s="174"/>
      <c r="H108" s="22"/>
      <c r="I108" s="91"/>
      <c r="J108" s="52"/>
      <c r="K108" s="52"/>
      <c r="L108" s="52"/>
      <c r="M108" s="52"/>
      <c r="N108" s="52"/>
      <c r="O108" s="50"/>
    </row>
    <row r="109" spans="1:15">
      <c r="A109" s="45"/>
      <c r="B109" s="94" t="s">
        <v>34</v>
      </c>
      <c r="C109" s="56"/>
      <c r="D109" s="54"/>
      <c r="E109" s="57"/>
      <c r="F109" s="58"/>
      <c r="G109" s="90"/>
      <c r="H109" s="22"/>
      <c r="I109" s="91"/>
      <c r="J109" s="50">
        <f>SUM(J105:J108)</f>
        <v>0</v>
      </c>
      <c r="K109" s="50">
        <f>SUM(K105:K108)</f>
        <v>0</v>
      </c>
      <c r="L109" s="50">
        <f>SUM(L105:L108)</f>
        <v>0</v>
      </c>
      <c r="M109" s="50">
        <f>SUM(M105:M108)</f>
        <v>0</v>
      </c>
      <c r="N109" s="50">
        <f>SUM(N105:N108)</f>
        <v>0</v>
      </c>
      <c r="O109" s="50">
        <v>0</v>
      </c>
    </row>
    <row r="110" spans="1:15">
      <c r="A110" s="54"/>
      <c r="B110" s="163" t="s">
        <v>101</v>
      </c>
      <c r="C110" s="165" t="s">
        <v>25</v>
      </c>
      <c r="D110" s="167">
        <v>802</v>
      </c>
      <c r="E110" s="169" t="s">
        <v>94</v>
      </c>
      <c r="F110" s="171" t="s">
        <v>25</v>
      </c>
      <c r="G110" s="173" t="s">
        <v>102</v>
      </c>
      <c r="H110" s="22"/>
      <c r="I110" s="95"/>
      <c r="J110" s="50"/>
      <c r="K110" s="50"/>
      <c r="L110" s="50"/>
      <c r="M110" s="50"/>
      <c r="N110" s="52">
        <f>J110-L110-M110</f>
        <v>0</v>
      </c>
      <c r="O110" s="50"/>
    </row>
    <row r="111" spans="1:15">
      <c r="A111" s="65"/>
      <c r="B111" s="164"/>
      <c r="C111" s="166"/>
      <c r="D111" s="168"/>
      <c r="E111" s="170"/>
      <c r="F111" s="172"/>
      <c r="G111" s="174"/>
      <c r="H111" s="22"/>
      <c r="I111" s="91"/>
      <c r="J111" s="50"/>
      <c r="K111" s="50"/>
      <c r="L111" s="50"/>
      <c r="M111" s="50"/>
      <c r="N111" s="52">
        <f>J111-L111-M111</f>
        <v>0</v>
      </c>
      <c r="O111" s="50"/>
    </row>
    <row r="112" spans="1:15">
      <c r="A112" s="65">
        <v>18</v>
      </c>
      <c r="B112" s="164"/>
      <c r="C112" s="166"/>
      <c r="D112" s="168"/>
      <c r="E112" s="170"/>
      <c r="F112" s="172"/>
      <c r="G112" s="174"/>
      <c r="H112" s="22"/>
      <c r="I112" s="91"/>
      <c r="J112" s="50"/>
      <c r="K112" s="50"/>
      <c r="L112" s="50"/>
      <c r="M112" s="50"/>
      <c r="N112" s="52">
        <f>J112-L112-M112</f>
        <v>0</v>
      </c>
      <c r="O112" s="50"/>
    </row>
    <row r="113" spans="1:15">
      <c r="A113" s="65"/>
      <c r="B113" s="164"/>
      <c r="C113" s="166"/>
      <c r="D113" s="168"/>
      <c r="E113" s="170"/>
      <c r="F113" s="172"/>
      <c r="G113" s="174"/>
      <c r="H113" s="22"/>
      <c r="I113" s="91"/>
      <c r="J113" s="50"/>
      <c r="K113" s="50"/>
      <c r="L113" s="50"/>
      <c r="M113" s="50"/>
      <c r="N113" s="50"/>
      <c r="O113" s="50"/>
    </row>
    <row r="114" spans="1:15">
      <c r="A114" s="96"/>
      <c r="B114" s="164"/>
      <c r="C114" s="166"/>
      <c r="D114" s="168"/>
      <c r="E114" s="170"/>
      <c r="F114" s="172"/>
      <c r="G114" s="175"/>
      <c r="H114" s="22"/>
      <c r="I114" s="91"/>
      <c r="J114" s="50"/>
      <c r="K114" s="50"/>
      <c r="L114" s="50"/>
      <c r="M114" s="50"/>
      <c r="N114" s="50"/>
      <c r="O114" s="50"/>
    </row>
    <row r="115" spans="1:15">
      <c r="A115" s="45"/>
      <c r="B115" s="94" t="s">
        <v>34</v>
      </c>
      <c r="C115" s="97"/>
      <c r="D115" s="54"/>
      <c r="E115" s="98"/>
      <c r="F115" s="99"/>
      <c r="G115" s="100"/>
      <c r="H115" s="41"/>
      <c r="I115" s="101"/>
      <c r="J115" s="50">
        <f>SUM(J111:J114)</f>
        <v>0</v>
      </c>
      <c r="K115" s="50">
        <f>SUM(K111:K114)</f>
        <v>0</v>
      </c>
      <c r="L115" s="50">
        <f>SUM(L111:L114)</f>
        <v>0</v>
      </c>
      <c r="M115" s="50">
        <f>SUM(M111:M114)</f>
        <v>0</v>
      </c>
      <c r="N115" s="50">
        <f>SUM(N111:N114)</f>
        <v>0</v>
      </c>
      <c r="O115" s="50">
        <v>0</v>
      </c>
    </row>
    <row r="116" spans="1:15">
      <c r="A116" s="54"/>
      <c r="B116" s="102" t="s">
        <v>103</v>
      </c>
      <c r="C116" s="97"/>
      <c r="D116" s="54"/>
      <c r="E116" s="162" t="s">
        <v>94</v>
      </c>
      <c r="F116" s="99"/>
      <c r="G116" s="103" t="s">
        <v>104</v>
      </c>
      <c r="H116" s="22" t="s">
        <v>105</v>
      </c>
      <c r="I116" s="23">
        <v>42538</v>
      </c>
      <c r="J116" s="40">
        <v>2146.6799999999998</v>
      </c>
      <c r="K116" s="40">
        <v>2146.6799999999998</v>
      </c>
      <c r="L116" s="40"/>
      <c r="M116" s="40"/>
      <c r="N116" s="40">
        <f>J116-L116-M116</f>
        <v>2146.6799999999998</v>
      </c>
      <c r="O116" s="50"/>
    </row>
    <row r="117" spans="1:15">
      <c r="A117" s="65">
        <v>16</v>
      </c>
      <c r="B117" s="104" t="s">
        <v>106</v>
      </c>
      <c r="C117" s="67" t="s">
        <v>107</v>
      </c>
      <c r="D117" s="65">
        <v>935</v>
      </c>
      <c r="E117" s="160"/>
      <c r="F117" s="69" t="s">
        <v>40</v>
      </c>
      <c r="G117" s="105" t="s">
        <v>108</v>
      </c>
      <c r="H117" s="22"/>
      <c r="I117" s="91"/>
      <c r="J117" s="50"/>
      <c r="K117" s="50"/>
      <c r="L117" s="50"/>
      <c r="M117" s="50"/>
      <c r="N117" s="52">
        <f t="shared" ref="N117:N123" si="6">J117-L117-M117</f>
        <v>0</v>
      </c>
      <c r="O117" s="50"/>
    </row>
    <row r="118" spans="1:15" ht="24">
      <c r="A118" s="65"/>
      <c r="B118" s="104" t="s">
        <v>109</v>
      </c>
      <c r="C118" s="67"/>
      <c r="D118" s="65"/>
      <c r="E118" s="160"/>
      <c r="F118" s="69"/>
      <c r="G118" s="105" t="s">
        <v>110</v>
      </c>
      <c r="H118" s="22"/>
      <c r="I118" s="91"/>
      <c r="J118" s="50"/>
      <c r="K118" s="50"/>
      <c r="L118" s="50"/>
      <c r="M118" s="50"/>
      <c r="N118" s="52">
        <f t="shared" si="6"/>
        <v>0</v>
      </c>
      <c r="O118" s="50"/>
    </row>
    <row r="119" spans="1:15">
      <c r="A119" s="96"/>
      <c r="B119" s="106"/>
      <c r="C119" s="107"/>
      <c r="D119" s="96"/>
      <c r="E119" s="160"/>
      <c r="F119" s="108"/>
      <c r="G119" s="109" t="s">
        <v>111</v>
      </c>
      <c r="H119" s="22"/>
      <c r="I119" s="91"/>
      <c r="J119" s="41"/>
      <c r="K119" s="41"/>
      <c r="L119" s="41"/>
      <c r="M119" s="41"/>
      <c r="N119" s="41"/>
      <c r="O119" s="50"/>
    </row>
    <row r="120" spans="1:15">
      <c r="A120" s="45"/>
      <c r="B120" s="110" t="s">
        <v>34</v>
      </c>
      <c r="C120" s="67"/>
      <c r="D120" s="65"/>
      <c r="E120" s="72"/>
      <c r="F120" s="69"/>
      <c r="G120" s="111"/>
      <c r="H120" s="22"/>
      <c r="I120" s="91"/>
      <c r="J120" s="50">
        <f>SUM(J116:J118)</f>
        <v>2146.6799999999998</v>
      </c>
      <c r="K120" s="50">
        <f>SUM(K116:K118)</f>
        <v>2146.6799999999998</v>
      </c>
      <c r="L120" s="50">
        <f>SUM(L116:L118)</f>
        <v>0</v>
      </c>
      <c r="M120" s="50">
        <f>SUM(M116:M118)</f>
        <v>0</v>
      </c>
      <c r="N120" s="50">
        <f>SUM(N116:N118)</f>
        <v>2146.6799999999998</v>
      </c>
      <c r="O120" s="50">
        <v>0</v>
      </c>
    </row>
    <row r="121" spans="1:15">
      <c r="A121" s="54"/>
      <c r="B121" s="112"/>
      <c r="C121" s="113"/>
      <c r="D121" s="54"/>
      <c r="E121" s="159" t="s">
        <v>94</v>
      </c>
      <c r="F121" s="99"/>
      <c r="G121" s="114" t="s">
        <v>112</v>
      </c>
      <c r="H121" s="22"/>
      <c r="I121" s="91"/>
      <c r="J121" s="50"/>
      <c r="K121" s="50"/>
      <c r="L121" s="50"/>
      <c r="M121" s="50"/>
      <c r="N121" s="52">
        <f t="shared" si="6"/>
        <v>0</v>
      </c>
      <c r="O121" s="50"/>
    </row>
    <row r="122" spans="1:15">
      <c r="A122" s="65">
        <v>20</v>
      </c>
      <c r="B122" s="93" t="s">
        <v>113</v>
      </c>
      <c r="C122" s="115" t="s">
        <v>114</v>
      </c>
      <c r="D122" s="116">
        <v>852</v>
      </c>
      <c r="E122" s="160"/>
      <c r="F122" s="69" t="s">
        <v>115</v>
      </c>
      <c r="G122" s="111" t="s">
        <v>116</v>
      </c>
      <c r="H122" s="22"/>
      <c r="I122" s="91"/>
      <c r="J122" s="50"/>
      <c r="K122" s="50"/>
      <c r="L122" s="50"/>
      <c r="M122" s="50"/>
      <c r="N122" s="52">
        <f t="shared" si="6"/>
        <v>0</v>
      </c>
      <c r="O122" s="50"/>
    </row>
    <row r="123" spans="1:15" ht="24">
      <c r="A123" s="65"/>
      <c r="B123" s="93" t="s">
        <v>117</v>
      </c>
      <c r="C123" s="117"/>
      <c r="D123" s="65"/>
      <c r="E123" s="160"/>
      <c r="F123" s="69"/>
      <c r="G123" s="111" t="s">
        <v>110</v>
      </c>
      <c r="H123" s="22"/>
      <c r="I123" s="91"/>
      <c r="J123" s="50"/>
      <c r="K123" s="50"/>
      <c r="L123" s="50"/>
      <c r="M123" s="50"/>
      <c r="N123" s="52">
        <f t="shared" si="6"/>
        <v>0</v>
      </c>
      <c r="O123" s="50"/>
    </row>
    <row r="124" spans="1:15">
      <c r="A124" s="96"/>
      <c r="B124" s="93"/>
      <c r="C124" s="118"/>
      <c r="D124" s="96"/>
      <c r="E124" s="161"/>
      <c r="F124" s="108"/>
      <c r="G124" s="119" t="s">
        <v>118</v>
      </c>
      <c r="H124" s="41"/>
      <c r="I124" s="39"/>
      <c r="J124" s="52"/>
      <c r="K124" s="52"/>
      <c r="L124" s="52"/>
      <c r="M124" s="52"/>
      <c r="N124" s="52">
        <v>0</v>
      </c>
      <c r="O124" s="50"/>
    </row>
    <row r="125" spans="1:15">
      <c r="A125" s="96"/>
      <c r="B125" s="112" t="s">
        <v>34</v>
      </c>
      <c r="C125" s="107"/>
      <c r="D125" s="96"/>
      <c r="E125" s="120"/>
      <c r="F125" s="108"/>
      <c r="G125" s="64"/>
      <c r="H125" s="41"/>
      <c r="I125" s="101"/>
      <c r="J125" s="50">
        <v>0</v>
      </c>
      <c r="K125" s="50">
        <v>0</v>
      </c>
      <c r="L125" s="50">
        <f>SUM(L121:L124)</f>
        <v>0</v>
      </c>
      <c r="M125" s="50">
        <f>SUM(M121:M124)</f>
        <v>0</v>
      </c>
      <c r="N125" s="50">
        <v>0</v>
      </c>
      <c r="O125" s="106"/>
    </row>
    <row r="126" spans="1:15">
      <c r="A126" s="54"/>
      <c r="B126" s="112"/>
      <c r="C126" s="113"/>
      <c r="D126" s="54"/>
      <c r="E126" s="159" t="s">
        <v>94</v>
      </c>
      <c r="F126" s="99"/>
      <c r="G126" s="114" t="s">
        <v>119</v>
      </c>
      <c r="H126" s="22" t="s">
        <v>120</v>
      </c>
      <c r="I126" s="92">
        <v>42529</v>
      </c>
      <c r="J126" s="40">
        <v>1919.6</v>
      </c>
      <c r="K126" s="40">
        <v>1919.6</v>
      </c>
      <c r="L126" s="40"/>
      <c r="M126" s="40"/>
      <c r="N126" s="40">
        <f>J126-L126-M126</f>
        <v>1919.6</v>
      </c>
      <c r="O126" s="50"/>
    </row>
    <row r="127" spans="1:15">
      <c r="A127" s="65">
        <v>17</v>
      </c>
      <c r="B127" s="93" t="s">
        <v>121</v>
      </c>
      <c r="C127" s="115" t="s">
        <v>25</v>
      </c>
      <c r="D127" s="116">
        <v>822</v>
      </c>
      <c r="E127" s="160"/>
      <c r="F127" s="115" t="s">
        <v>25</v>
      </c>
      <c r="G127" s="111" t="s">
        <v>122</v>
      </c>
      <c r="H127" s="22"/>
      <c r="I127" s="91"/>
      <c r="J127" s="50"/>
      <c r="K127" s="50"/>
      <c r="L127" s="50"/>
      <c r="M127" s="50"/>
      <c r="N127" s="52">
        <f>J127-L127-M127</f>
        <v>0</v>
      </c>
      <c r="O127" s="50"/>
    </row>
    <row r="128" spans="1:15" ht="24">
      <c r="A128" s="65"/>
      <c r="B128" s="93" t="s">
        <v>123</v>
      </c>
      <c r="C128" s="117"/>
      <c r="D128" s="65"/>
      <c r="E128" s="160"/>
      <c r="F128" s="69"/>
      <c r="G128" s="111" t="s">
        <v>124</v>
      </c>
      <c r="H128" s="22"/>
      <c r="I128" s="91"/>
      <c r="J128" s="50"/>
      <c r="K128" s="50"/>
      <c r="L128" s="50"/>
      <c r="M128" s="50"/>
      <c r="N128" s="52">
        <f>J128-L128-M128</f>
        <v>0</v>
      </c>
      <c r="O128" s="50"/>
    </row>
    <row r="129" spans="1:15">
      <c r="A129" s="96"/>
      <c r="B129" s="79"/>
      <c r="C129" s="118"/>
      <c r="D129" s="96"/>
      <c r="E129" s="161"/>
      <c r="F129" s="108"/>
      <c r="G129" s="119" t="s">
        <v>125</v>
      </c>
      <c r="H129" s="22"/>
      <c r="I129" s="91"/>
      <c r="J129" s="50"/>
      <c r="K129" s="50"/>
      <c r="L129" s="50"/>
      <c r="M129" s="50"/>
      <c r="N129" s="52">
        <f>J129-L129-M129</f>
        <v>0</v>
      </c>
      <c r="O129" s="50"/>
    </row>
    <row r="130" spans="1:15">
      <c r="A130" s="96"/>
      <c r="B130" s="112" t="s">
        <v>34</v>
      </c>
      <c r="C130" s="107"/>
      <c r="D130" s="96"/>
      <c r="E130" s="120"/>
      <c r="F130" s="108"/>
      <c r="G130" s="100"/>
      <c r="H130" s="41"/>
      <c r="I130" s="91"/>
      <c r="J130" s="50">
        <f>SUM(J124:J129)</f>
        <v>1919.6</v>
      </c>
      <c r="K130" s="50">
        <f>SUM(K124:K129)</f>
        <v>1919.6</v>
      </c>
      <c r="L130" s="50">
        <f>SUM(L124:L129)</f>
        <v>0</v>
      </c>
      <c r="M130" s="50">
        <f>SUM(M124:M129)</f>
        <v>0</v>
      </c>
      <c r="N130" s="50">
        <f>SUM(N124:N129)</f>
        <v>1919.6</v>
      </c>
      <c r="O130" s="50"/>
    </row>
    <row r="131" spans="1:15">
      <c r="A131" s="54"/>
      <c r="B131" s="112"/>
      <c r="C131" s="113"/>
      <c r="D131" s="54"/>
      <c r="E131" s="159" t="s">
        <v>94</v>
      </c>
      <c r="F131" s="99"/>
      <c r="G131" s="114" t="s">
        <v>126</v>
      </c>
      <c r="H131" s="22" t="s">
        <v>127</v>
      </c>
      <c r="I131" s="92">
        <v>42550</v>
      </c>
      <c r="J131" s="52">
        <v>16590.89</v>
      </c>
      <c r="K131" s="52">
        <v>16590.89</v>
      </c>
      <c r="L131" s="52"/>
      <c r="M131" s="52"/>
      <c r="N131" s="52">
        <f>J131-L131-M131</f>
        <v>16590.89</v>
      </c>
      <c r="O131" s="50"/>
    </row>
    <row r="132" spans="1:15">
      <c r="A132" s="65">
        <v>18</v>
      </c>
      <c r="B132" s="93" t="s">
        <v>128</v>
      </c>
      <c r="C132" s="115" t="s">
        <v>25</v>
      </c>
      <c r="D132" s="116">
        <v>639</v>
      </c>
      <c r="E132" s="160"/>
      <c r="F132" s="115" t="s">
        <v>25</v>
      </c>
      <c r="G132" s="111" t="s">
        <v>129</v>
      </c>
      <c r="H132" s="22"/>
      <c r="I132" s="91"/>
      <c r="J132" s="50"/>
      <c r="K132" s="50"/>
      <c r="L132" s="50"/>
      <c r="M132" s="50"/>
      <c r="N132" s="52">
        <f>J132-L132-M132</f>
        <v>0</v>
      </c>
      <c r="O132" s="50"/>
    </row>
    <row r="133" spans="1:15">
      <c r="A133" s="65"/>
      <c r="B133" s="93"/>
      <c r="C133" s="117"/>
      <c r="D133" s="65"/>
      <c r="E133" s="160"/>
      <c r="F133" s="69"/>
      <c r="G133" s="111" t="s">
        <v>124</v>
      </c>
      <c r="H133" s="22"/>
      <c r="I133" s="91"/>
      <c r="J133" s="50"/>
      <c r="K133" s="50"/>
      <c r="L133" s="50"/>
      <c r="M133" s="50"/>
      <c r="N133" s="52">
        <f>J133-L133-M133</f>
        <v>0</v>
      </c>
      <c r="O133" s="50"/>
    </row>
    <row r="134" spans="1:15">
      <c r="A134" s="96"/>
      <c r="B134" s="79"/>
      <c r="C134" s="118"/>
      <c r="D134" s="96"/>
      <c r="E134" s="161"/>
      <c r="F134" s="108"/>
      <c r="G134" s="119" t="s">
        <v>130</v>
      </c>
      <c r="H134" s="22"/>
      <c r="I134" s="91"/>
      <c r="J134" s="50"/>
      <c r="K134" s="50"/>
      <c r="L134" s="50"/>
      <c r="M134" s="50"/>
      <c r="N134" s="52">
        <f>J134-L134-M134</f>
        <v>0</v>
      </c>
      <c r="O134" s="50"/>
    </row>
    <row r="135" spans="1:15">
      <c r="A135" s="96"/>
      <c r="B135" s="112" t="s">
        <v>34</v>
      </c>
      <c r="C135" s="107"/>
      <c r="D135" s="96"/>
      <c r="E135" s="120"/>
      <c r="F135" s="108"/>
      <c r="G135" s="100"/>
      <c r="H135" s="41"/>
      <c r="I135" s="91"/>
      <c r="J135" s="50">
        <f>SUM(J131:J134)</f>
        <v>16590.89</v>
      </c>
      <c r="K135" s="50">
        <f>SUM(K131:K134)</f>
        <v>16590.89</v>
      </c>
      <c r="L135" s="50">
        <f>SUM(L131:L134)</f>
        <v>0</v>
      </c>
      <c r="M135" s="50">
        <f>SUM(M131:M134)</f>
        <v>0</v>
      </c>
      <c r="N135" s="50">
        <f>SUM(N131:N134)</f>
        <v>16590.89</v>
      </c>
      <c r="O135" s="50"/>
    </row>
    <row r="136" spans="1:15">
      <c r="A136" s="54"/>
      <c r="B136" s="112"/>
      <c r="C136" s="113"/>
      <c r="D136" s="54"/>
      <c r="E136" s="159" t="s">
        <v>94</v>
      </c>
      <c r="F136" s="99"/>
      <c r="G136" s="114" t="s">
        <v>131</v>
      </c>
      <c r="H136" s="22" t="s">
        <v>132</v>
      </c>
      <c r="I136" s="92">
        <v>42551</v>
      </c>
      <c r="J136" s="52">
        <v>3784.84</v>
      </c>
      <c r="K136" s="52">
        <v>3784.84</v>
      </c>
      <c r="L136" s="52"/>
      <c r="M136" s="52"/>
      <c r="N136" s="52">
        <f>J136-L136-M136</f>
        <v>3784.84</v>
      </c>
      <c r="O136" s="50"/>
    </row>
    <row r="137" spans="1:15">
      <c r="A137" s="65">
        <v>19</v>
      </c>
      <c r="B137" s="93" t="s">
        <v>133</v>
      </c>
      <c r="C137" s="115" t="s">
        <v>25</v>
      </c>
      <c r="D137" s="116">
        <v>868</v>
      </c>
      <c r="E137" s="160"/>
      <c r="F137" s="115" t="s">
        <v>25</v>
      </c>
      <c r="G137" s="111" t="s">
        <v>134</v>
      </c>
      <c r="H137" s="22"/>
      <c r="I137" s="91"/>
      <c r="J137" s="50"/>
      <c r="K137" s="50"/>
      <c r="L137" s="50"/>
      <c r="M137" s="50"/>
      <c r="N137" s="52">
        <f>J137-L137-M137</f>
        <v>0</v>
      </c>
      <c r="O137" s="50"/>
    </row>
    <row r="138" spans="1:15">
      <c r="A138" s="65"/>
      <c r="B138" s="93" t="s">
        <v>135</v>
      </c>
      <c r="C138" s="117"/>
      <c r="D138" s="65"/>
      <c r="E138" s="160"/>
      <c r="F138" s="69"/>
      <c r="G138" s="111" t="s">
        <v>124</v>
      </c>
      <c r="H138" s="22"/>
      <c r="I138" s="91"/>
      <c r="J138" s="50"/>
      <c r="K138" s="50"/>
      <c r="L138" s="50"/>
      <c r="M138" s="50"/>
      <c r="N138" s="52">
        <f>J138-L138-M138</f>
        <v>0</v>
      </c>
      <c r="O138" s="50"/>
    </row>
    <row r="139" spans="1:15">
      <c r="A139" s="96"/>
      <c r="B139" s="79"/>
      <c r="C139" s="118"/>
      <c r="D139" s="96"/>
      <c r="E139" s="161"/>
      <c r="F139" s="108"/>
      <c r="G139" s="119" t="s">
        <v>136</v>
      </c>
      <c r="H139" s="22"/>
      <c r="I139" s="91"/>
      <c r="J139" s="50"/>
      <c r="K139" s="50"/>
      <c r="L139" s="50"/>
      <c r="M139" s="50"/>
      <c r="N139" s="52">
        <f>J139-L139-M139</f>
        <v>0</v>
      </c>
      <c r="O139" s="50"/>
    </row>
    <row r="140" spans="1:15">
      <c r="A140" s="96"/>
      <c r="B140" s="112" t="s">
        <v>34</v>
      </c>
      <c r="C140" s="107"/>
      <c r="D140" s="96"/>
      <c r="E140" s="120"/>
      <c r="F140" s="108"/>
      <c r="G140" s="100"/>
      <c r="H140" s="41"/>
      <c r="I140" s="91"/>
      <c r="J140" s="50">
        <f>SUM(J136:J139)</f>
        <v>3784.84</v>
      </c>
      <c r="K140" s="50">
        <f>SUM(K136:K139)</f>
        <v>3784.84</v>
      </c>
      <c r="L140" s="50">
        <f>SUM(L136:L139)</f>
        <v>0</v>
      </c>
      <c r="M140" s="50">
        <f>SUM(M136:M139)</f>
        <v>0</v>
      </c>
      <c r="N140" s="50">
        <f>SUM(N136:N139)</f>
        <v>3784.84</v>
      </c>
      <c r="O140" s="50"/>
    </row>
    <row r="141" spans="1:15">
      <c r="A141" s="54"/>
      <c r="B141" s="112"/>
      <c r="C141" s="113"/>
      <c r="D141" s="54"/>
      <c r="E141" s="159" t="s">
        <v>94</v>
      </c>
      <c r="F141" s="99"/>
      <c r="G141" s="114" t="s">
        <v>137</v>
      </c>
      <c r="H141" s="22" t="s">
        <v>138</v>
      </c>
      <c r="I141" s="92">
        <v>42550</v>
      </c>
      <c r="J141" s="52">
        <v>297.89</v>
      </c>
      <c r="K141" s="52">
        <v>297.89</v>
      </c>
      <c r="L141" s="52"/>
      <c r="M141" s="52"/>
      <c r="N141" s="52">
        <f>J141-L141-M141</f>
        <v>297.89</v>
      </c>
      <c r="O141" s="50"/>
    </row>
    <row r="142" spans="1:15" ht="24">
      <c r="A142" s="65">
        <v>20</v>
      </c>
      <c r="B142" s="93" t="s">
        <v>139</v>
      </c>
      <c r="C142" s="115" t="s">
        <v>25</v>
      </c>
      <c r="D142" s="116">
        <v>3</v>
      </c>
      <c r="E142" s="160"/>
      <c r="F142" s="115" t="s">
        <v>25</v>
      </c>
      <c r="G142" s="111" t="s">
        <v>140</v>
      </c>
      <c r="H142" s="22"/>
      <c r="I142" s="91"/>
      <c r="J142" s="50"/>
      <c r="K142" s="50"/>
      <c r="L142" s="50"/>
      <c r="M142" s="50"/>
      <c r="N142" s="52">
        <f>J142-L142-M142</f>
        <v>0</v>
      </c>
      <c r="O142" s="50"/>
    </row>
    <row r="143" spans="1:15" ht="24">
      <c r="A143" s="65"/>
      <c r="B143" s="93" t="s">
        <v>141</v>
      </c>
      <c r="C143" s="117"/>
      <c r="D143" s="65"/>
      <c r="E143" s="160"/>
      <c r="F143" s="69"/>
      <c r="G143" s="111" t="s">
        <v>124</v>
      </c>
      <c r="H143" s="22"/>
      <c r="I143" s="91"/>
      <c r="J143" s="50"/>
      <c r="K143" s="50"/>
      <c r="L143" s="50"/>
      <c r="M143" s="50"/>
      <c r="N143" s="52">
        <f>J143-L143-M143</f>
        <v>0</v>
      </c>
      <c r="O143" s="50"/>
    </row>
    <row r="144" spans="1:15">
      <c r="A144" s="96"/>
      <c r="B144" s="79"/>
      <c r="C144" s="118"/>
      <c r="D144" s="96"/>
      <c r="E144" s="161"/>
      <c r="F144" s="108"/>
      <c r="G144" s="119" t="s">
        <v>142</v>
      </c>
      <c r="H144" s="22"/>
      <c r="I144" s="91"/>
      <c r="J144" s="50"/>
      <c r="K144" s="50"/>
      <c r="L144" s="50"/>
      <c r="M144" s="50"/>
      <c r="N144" s="52">
        <f>J144-L144-M144</f>
        <v>0</v>
      </c>
      <c r="O144" s="50"/>
    </row>
    <row r="145" spans="1:15">
      <c r="A145" s="96"/>
      <c r="B145" s="55" t="s">
        <v>34</v>
      </c>
      <c r="C145" s="107"/>
      <c r="D145" s="96"/>
      <c r="E145" s="120"/>
      <c r="F145" s="108"/>
      <c r="G145" s="100"/>
      <c r="H145" s="41"/>
      <c r="I145" s="91"/>
      <c r="J145" s="50">
        <f>SUM(J141:J144)</f>
        <v>297.89</v>
      </c>
      <c r="K145" s="50">
        <f>SUM(K141:K144)</f>
        <v>297.89</v>
      </c>
      <c r="L145" s="50">
        <f>SUM(L141:L144)</f>
        <v>0</v>
      </c>
      <c r="M145" s="50">
        <f>SUM(M141:M144)</f>
        <v>0</v>
      </c>
      <c r="N145" s="50">
        <f>SUM(N141:N144)</f>
        <v>297.89</v>
      </c>
      <c r="O145" s="50"/>
    </row>
    <row r="146" spans="1:15">
      <c r="A146" s="54"/>
      <c r="B146" s="112"/>
      <c r="C146" s="113"/>
      <c r="D146" s="54"/>
      <c r="E146" s="159" t="s">
        <v>94</v>
      </c>
      <c r="F146" s="99"/>
      <c r="G146" s="114" t="s">
        <v>143</v>
      </c>
      <c r="H146" s="158">
        <v>2016200126</v>
      </c>
      <c r="I146" s="92">
        <v>42529</v>
      </c>
      <c r="J146" s="52">
        <v>2527.3200000000002</v>
      </c>
      <c r="K146" s="52">
        <v>2527.3200000000002</v>
      </c>
      <c r="L146" s="52"/>
      <c r="M146" s="52"/>
      <c r="N146" s="52">
        <f>J146-L146-M146</f>
        <v>2527.3200000000002</v>
      </c>
      <c r="O146" s="50"/>
    </row>
    <row r="147" spans="1:15">
      <c r="A147" s="65">
        <v>21</v>
      </c>
      <c r="B147" s="93" t="s">
        <v>144</v>
      </c>
      <c r="C147" s="115" t="s">
        <v>77</v>
      </c>
      <c r="D147" s="116">
        <v>915</v>
      </c>
      <c r="E147" s="160"/>
      <c r="F147" s="115" t="s">
        <v>77</v>
      </c>
      <c r="G147" s="111" t="s">
        <v>145</v>
      </c>
      <c r="H147" s="22"/>
      <c r="I147" s="91"/>
      <c r="J147" s="50"/>
      <c r="K147" s="50"/>
      <c r="L147" s="50"/>
      <c r="M147" s="50"/>
      <c r="N147" s="52">
        <f>J147-L147-M147</f>
        <v>0</v>
      </c>
      <c r="O147" s="41"/>
    </row>
    <row r="148" spans="1:15">
      <c r="A148" s="65"/>
      <c r="B148" s="93"/>
      <c r="C148" s="117"/>
      <c r="D148" s="65"/>
      <c r="E148" s="160"/>
      <c r="F148" s="69"/>
      <c r="G148" s="111" t="s">
        <v>124</v>
      </c>
      <c r="H148" s="22"/>
      <c r="I148" s="91"/>
      <c r="J148" s="50"/>
      <c r="K148" s="50"/>
      <c r="L148" s="50"/>
      <c r="M148" s="50"/>
      <c r="N148" s="52">
        <f>J148-L148-M148</f>
        <v>0</v>
      </c>
      <c r="O148" s="41"/>
    </row>
    <row r="149" spans="1:15">
      <c r="A149" s="96"/>
      <c r="B149" s="79"/>
      <c r="C149" s="118"/>
      <c r="D149" s="96"/>
      <c r="E149" s="161"/>
      <c r="F149" s="108"/>
      <c r="G149" s="119" t="s">
        <v>146</v>
      </c>
      <c r="H149" s="22"/>
      <c r="I149" s="91"/>
      <c r="J149" s="50"/>
      <c r="K149" s="50"/>
      <c r="L149" s="50"/>
      <c r="M149" s="50"/>
      <c r="N149" s="52">
        <f>J149-L149-M149</f>
        <v>0</v>
      </c>
      <c r="O149" s="41"/>
    </row>
    <row r="150" spans="1:15">
      <c r="A150" s="96"/>
      <c r="B150" s="55" t="s">
        <v>34</v>
      </c>
      <c r="C150" s="107"/>
      <c r="D150" s="96"/>
      <c r="E150" s="120"/>
      <c r="F150" s="108"/>
      <c r="G150" s="100"/>
      <c r="H150" s="41"/>
      <c r="I150" s="91"/>
      <c r="J150" s="50">
        <f>SUM(J146:J149)</f>
        <v>2527.3200000000002</v>
      </c>
      <c r="K150" s="50">
        <f>SUM(K146:K149)</f>
        <v>2527.3200000000002</v>
      </c>
      <c r="L150" s="50">
        <f>SUM(L146:L149)</f>
        <v>0</v>
      </c>
      <c r="M150" s="50">
        <f>SUM(M146:M149)</f>
        <v>0</v>
      </c>
      <c r="N150" s="50">
        <f>SUM(N146:N149)</f>
        <v>2527.3200000000002</v>
      </c>
      <c r="O150" s="41"/>
    </row>
    <row r="151" spans="1:15">
      <c r="A151" s="41"/>
      <c r="B151" s="121" t="s">
        <v>147</v>
      </c>
      <c r="C151" s="122"/>
      <c r="D151" s="41"/>
      <c r="E151" s="41"/>
      <c r="F151" s="41"/>
      <c r="G151" s="41"/>
      <c r="H151" s="41"/>
      <c r="I151" s="123"/>
      <c r="J151" s="48">
        <f>J17+J27+J32+J36+J41+J46+J51+J56+J62+J67+J73+J79+J89+J94+J99+J104+J109+J114+J120+J124+J130+J135+J140+J145+J150</f>
        <v>430359.58000000007</v>
      </c>
      <c r="K151" s="48">
        <f>K17+K27+K32+K36+K41+K46+K51+K56+K62+K67+K73+K79+K89+K94+K99+K104+K109+K115+K120+K125+K130+K135+K140+K145+K150</f>
        <v>424533.35000000015</v>
      </c>
      <c r="L151" s="48">
        <f>L17+L27+L32+L36+L41+L46+L51+L56+L62+L67+L73+L79+L89+L94+L99+L104+L109+L115+L120+L125+L130+L135+L140+L145+L150</f>
        <v>2071.4299999999998</v>
      </c>
      <c r="M151" s="48">
        <f>M17+M27+M32+M36+M41+M46+M51+M56+M62+M67+M73+M79+M89+M94+M99+M104+M109+M115+M120+M125+M130+M135+M140+M145+M150</f>
        <v>5826.23</v>
      </c>
      <c r="N151" s="48">
        <f>N17+N27+N32+N36+N41+N46+N51+N56+N62+N67+N73+N79+N89+N94+N99+N104+N109+N115+N120+N125+N130+N135+N140+N145+N150</f>
        <v>400000.00000000006</v>
      </c>
      <c r="O151" s="40">
        <v>22461.919999999998</v>
      </c>
    </row>
    <row r="152" spans="1:15">
      <c r="C152" s="1"/>
      <c r="I152" s="2"/>
    </row>
    <row r="153" spans="1:15">
      <c r="C153" s="1"/>
      <c r="H153" s="124"/>
      <c r="I153" s="125"/>
      <c r="J153" s="126"/>
      <c r="N153" s="127" t="s">
        <v>148</v>
      </c>
      <c r="O153" s="3"/>
    </row>
    <row r="154" spans="1:15">
      <c r="A154" s="128" t="s">
        <v>149</v>
      </c>
      <c r="C154" s="129"/>
      <c r="D154" s="125"/>
      <c r="E154" s="130"/>
      <c r="F154" s="131" t="s">
        <v>150</v>
      </c>
      <c r="G154" s="132"/>
      <c r="H154" s="133"/>
      <c r="I154" s="5"/>
      <c r="J154" s="134"/>
      <c r="K154" s="127" t="s">
        <v>151</v>
      </c>
      <c r="L154" s="127"/>
      <c r="M154" s="127"/>
      <c r="N154" s="135"/>
    </row>
    <row r="155" spans="1:15">
      <c r="A155" s="136" t="s">
        <v>152</v>
      </c>
      <c r="B155" s="128"/>
      <c r="C155" s="137"/>
      <c r="D155" s="5"/>
      <c r="E155" s="138"/>
      <c r="F155" s="139" t="s">
        <v>153</v>
      </c>
      <c r="G155" s="133"/>
      <c r="H155" s="130"/>
      <c r="I155" s="5"/>
      <c r="J155" s="140"/>
      <c r="K155" s="139" t="s">
        <v>154</v>
      </c>
      <c r="L155" s="3"/>
      <c r="M155" s="135"/>
      <c r="N155" s="135"/>
    </row>
    <row r="156" spans="1:15">
      <c r="A156" s="141"/>
      <c r="B156" s="136"/>
      <c r="C156" s="142"/>
      <c r="D156" s="125"/>
      <c r="E156" s="143"/>
      <c r="F156" s="144"/>
      <c r="G156" s="133"/>
      <c r="H156" s="145"/>
      <c r="I156" s="5"/>
      <c r="J156" s="146"/>
      <c r="K156" s="139"/>
      <c r="L156" s="3"/>
      <c r="M156" s="135"/>
      <c r="N156" s="135"/>
    </row>
    <row r="157" spans="1:15">
      <c r="A157" s="141"/>
      <c r="B157" s="147"/>
      <c r="C157" s="142"/>
      <c r="D157" s="148"/>
      <c r="E157" s="149"/>
      <c r="F157" s="144"/>
      <c r="G157" s="150"/>
      <c r="H157" s="150"/>
      <c r="I157" s="5"/>
      <c r="J157" s="146"/>
      <c r="K157" s="151"/>
      <c r="L157" s="3"/>
      <c r="M157" s="135"/>
      <c r="N157" s="135"/>
    </row>
    <row r="158" spans="1:15">
      <c r="A158" s="141"/>
      <c r="B158" s="147"/>
      <c r="C158" s="152"/>
      <c r="D158" s="153"/>
      <c r="E158" s="3"/>
      <c r="F158" s="154"/>
      <c r="G158" s="141"/>
      <c r="I158" s="153"/>
      <c r="J158" s="135"/>
      <c r="K158" s="155"/>
      <c r="L158" s="156" t="s">
        <v>155</v>
      </c>
      <c r="M158" s="135"/>
      <c r="N158" s="135"/>
    </row>
    <row r="159" spans="1:15">
      <c r="A159" s="141"/>
      <c r="B159" s="157"/>
      <c r="C159" s="152"/>
      <c r="D159" s="153"/>
      <c r="E159" s="3"/>
      <c r="F159" s="154"/>
      <c r="G159" s="141"/>
      <c r="I159" s="2"/>
      <c r="K159" s="155"/>
      <c r="L159" s="135" t="s">
        <v>156</v>
      </c>
      <c r="M159" s="135"/>
    </row>
  </sheetData>
  <mergeCells count="139">
    <mergeCell ref="B5:N5"/>
    <mergeCell ref="A9:A10"/>
    <mergeCell ref="B9:B10"/>
    <mergeCell ref="C9:C10"/>
    <mergeCell ref="F9:F10"/>
    <mergeCell ref="G9:G10"/>
    <mergeCell ref="H9:J9"/>
    <mergeCell ref="M9:M10"/>
    <mergeCell ref="G11:G16"/>
    <mergeCell ref="A18:A26"/>
    <mergeCell ref="B18:B26"/>
    <mergeCell ref="C18:C26"/>
    <mergeCell ref="D18:D26"/>
    <mergeCell ref="E18:E26"/>
    <mergeCell ref="F18:F26"/>
    <mergeCell ref="G18:G26"/>
    <mergeCell ref="A11:A16"/>
    <mergeCell ref="B11:B16"/>
    <mergeCell ref="C11:C16"/>
    <mergeCell ref="D11:D16"/>
    <mergeCell ref="E11:E16"/>
    <mergeCell ref="F11:F16"/>
    <mergeCell ref="G28:G31"/>
    <mergeCell ref="A33:A35"/>
    <mergeCell ref="B33:B35"/>
    <mergeCell ref="C33:C35"/>
    <mergeCell ref="D33:D35"/>
    <mergeCell ref="E33:E35"/>
    <mergeCell ref="F33:F35"/>
    <mergeCell ref="G33:G35"/>
    <mergeCell ref="A28:A31"/>
    <mergeCell ref="B28:B31"/>
    <mergeCell ref="C28:C31"/>
    <mergeCell ref="D28:D31"/>
    <mergeCell ref="E28:E31"/>
    <mergeCell ref="F28:F31"/>
    <mergeCell ref="G37:G40"/>
    <mergeCell ref="A42:A45"/>
    <mergeCell ref="B42:B45"/>
    <mergeCell ref="C42:C45"/>
    <mergeCell ref="D42:D45"/>
    <mergeCell ref="E42:E45"/>
    <mergeCell ref="F42:F45"/>
    <mergeCell ref="G42:G45"/>
    <mergeCell ref="A37:A40"/>
    <mergeCell ref="B37:B40"/>
    <mergeCell ref="C37:C40"/>
    <mergeCell ref="D37:D40"/>
    <mergeCell ref="E37:E40"/>
    <mergeCell ref="F37:F40"/>
    <mergeCell ref="A57:A61"/>
    <mergeCell ref="B57:B61"/>
    <mergeCell ref="C57:C61"/>
    <mergeCell ref="D57:D61"/>
    <mergeCell ref="E57:E61"/>
    <mergeCell ref="F57:F61"/>
    <mergeCell ref="G47:G50"/>
    <mergeCell ref="A52:A54"/>
    <mergeCell ref="B52:B54"/>
    <mergeCell ref="C52:C54"/>
    <mergeCell ref="D52:D54"/>
    <mergeCell ref="E52:E54"/>
    <mergeCell ref="F52:F54"/>
    <mergeCell ref="G52:G55"/>
    <mergeCell ref="A47:A50"/>
    <mergeCell ref="B47:B50"/>
    <mergeCell ref="C47:C50"/>
    <mergeCell ref="D47:D50"/>
    <mergeCell ref="E47:E50"/>
    <mergeCell ref="F47:F50"/>
    <mergeCell ref="G63:G66"/>
    <mergeCell ref="A68:A72"/>
    <mergeCell ref="B68:B72"/>
    <mergeCell ref="C68:C72"/>
    <mergeCell ref="D68:D72"/>
    <mergeCell ref="E68:E72"/>
    <mergeCell ref="F68:F72"/>
    <mergeCell ref="G68:G72"/>
    <mergeCell ref="A63:A66"/>
    <mergeCell ref="B63:B66"/>
    <mergeCell ref="C63:C66"/>
    <mergeCell ref="D63:D66"/>
    <mergeCell ref="E63:E66"/>
    <mergeCell ref="F63:F66"/>
    <mergeCell ref="G74:G78"/>
    <mergeCell ref="A80:A88"/>
    <mergeCell ref="B80:B88"/>
    <mergeCell ref="C80:C88"/>
    <mergeCell ref="D80:D88"/>
    <mergeCell ref="E80:E88"/>
    <mergeCell ref="F80:F88"/>
    <mergeCell ref="G80:G88"/>
    <mergeCell ref="A74:A78"/>
    <mergeCell ref="B74:B78"/>
    <mergeCell ref="C74:C78"/>
    <mergeCell ref="D74:D78"/>
    <mergeCell ref="E74:E78"/>
    <mergeCell ref="F74:F78"/>
    <mergeCell ref="G90:G93"/>
    <mergeCell ref="A95:A97"/>
    <mergeCell ref="B95:B98"/>
    <mergeCell ref="C95:C98"/>
    <mergeCell ref="D95:D98"/>
    <mergeCell ref="E95:E98"/>
    <mergeCell ref="F95:F98"/>
    <mergeCell ref="G95:G98"/>
    <mergeCell ref="A90:A93"/>
    <mergeCell ref="B90:B93"/>
    <mergeCell ref="C90:C93"/>
    <mergeCell ref="D90:D93"/>
    <mergeCell ref="E90:E93"/>
    <mergeCell ref="F90:F93"/>
    <mergeCell ref="F110:F114"/>
    <mergeCell ref="G110:G114"/>
    <mergeCell ref="G100:G103"/>
    <mergeCell ref="A105:A108"/>
    <mergeCell ref="B105:B108"/>
    <mergeCell ref="C105:C108"/>
    <mergeCell ref="D105:D108"/>
    <mergeCell ref="E105:E108"/>
    <mergeCell ref="F105:F108"/>
    <mergeCell ref="G105:G108"/>
    <mergeCell ref="A100:A102"/>
    <mergeCell ref="B100:B102"/>
    <mergeCell ref="C100:C102"/>
    <mergeCell ref="D100:D102"/>
    <mergeCell ref="E100:E102"/>
    <mergeCell ref="F100:F102"/>
    <mergeCell ref="E146:E149"/>
    <mergeCell ref="E116:E119"/>
    <mergeCell ref="E121:E124"/>
    <mergeCell ref="E126:E129"/>
    <mergeCell ref="E131:E134"/>
    <mergeCell ref="E136:E139"/>
    <mergeCell ref="E141:E144"/>
    <mergeCell ref="B110:B114"/>
    <mergeCell ref="C110:C114"/>
    <mergeCell ref="D110:D114"/>
    <mergeCell ref="E110:E114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2016-07-28T07:45:19Z</dcterms:created>
  <dcterms:modified xsi:type="dcterms:W3CDTF">2016-10-25T08:53:35Z</dcterms:modified>
</cp:coreProperties>
</file>